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F107" i="4" l="1"/>
  <c r="F106" i="4"/>
  <c r="F17" i="4" s="1"/>
  <c r="F105" i="4"/>
  <c r="F103" i="4"/>
  <c r="F102" i="4"/>
  <c r="F101" i="4"/>
  <c r="F109" i="4"/>
  <c r="F15" i="4"/>
  <c r="G106" i="4"/>
  <c r="G17" i="4"/>
  <c r="F18" i="4"/>
  <c r="I105" i="4"/>
  <c r="H105" i="4"/>
  <c r="G105" i="4"/>
  <c r="I107" i="4"/>
  <c r="H107" i="4"/>
  <c r="I106" i="4"/>
  <c r="H106" i="4"/>
  <c r="G107" i="4"/>
  <c r="I120" i="4"/>
  <c r="H120" i="4"/>
  <c r="G120" i="4"/>
  <c r="F119" i="4"/>
  <c r="F118" i="4"/>
  <c r="F120" i="4" s="1"/>
  <c r="F117" i="4"/>
  <c r="F19" i="4" l="1"/>
  <c r="I18" i="4"/>
  <c r="H18" i="4"/>
  <c r="I17" i="4"/>
  <c r="H17" i="4"/>
  <c r="I15" i="4"/>
  <c r="H15" i="4"/>
  <c r="G15" i="4"/>
  <c r="F125" i="4"/>
  <c r="I124" i="4"/>
  <c r="H124" i="4"/>
  <c r="G124" i="4"/>
  <c r="F124" i="4"/>
  <c r="I122" i="4"/>
  <c r="H122" i="4"/>
  <c r="G122" i="4"/>
  <c r="F122" i="4"/>
  <c r="I121" i="4"/>
  <c r="H121" i="4"/>
  <c r="G121" i="4"/>
  <c r="F121" i="4"/>
  <c r="I100" i="4"/>
  <c r="H100" i="4"/>
  <c r="G100" i="4"/>
  <c r="F100" i="4"/>
  <c r="I99" i="4"/>
  <c r="H99" i="4"/>
  <c r="G99" i="4"/>
  <c r="F99" i="4"/>
  <c r="I98" i="4"/>
  <c r="H98" i="4"/>
  <c r="G98" i="4"/>
  <c r="F98" i="4"/>
  <c r="I97" i="4"/>
  <c r="H97" i="4"/>
  <c r="G97" i="4"/>
  <c r="F97" i="4"/>
  <c r="I92" i="4"/>
  <c r="H92" i="4"/>
  <c r="I91" i="4"/>
  <c r="H91" i="4"/>
  <c r="G91" i="4"/>
  <c r="G92" i="4" s="1"/>
  <c r="I90" i="4"/>
  <c r="H90" i="4"/>
  <c r="G90" i="4"/>
  <c r="I89" i="4"/>
  <c r="H89" i="4"/>
  <c r="G89" i="4"/>
  <c r="I46" i="4"/>
  <c r="H46" i="4"/>
  <c r="G46" i="4"/>
  <c r="I45" i="4"/>
  <c r="H45" i="4"/>
  <c r="G45" i="4"/>
  <c r="I44" i="4"/>
  <c r="H44" i="4"/>
  <c r="G44" i="4"/>
  <c r="I23" i="4"/>
  <c r="H23" i="4"/>
  <c r="G23" i="4"/>
  <c r="I22" i="4"/>
  <c r="H22" i="4"/>
  <c r="G22" i="4"/>
  <c r="F22" i="4"/>
  <c r="I21" i="4"/>
  <c r="H21" i="4"/>
  <c r="G21" i="4"/>
  <c r="I20" i="4"/>
  <c r="H20" i="4"/>
  <c r="G20" i="4"/>
  <c r="F20" i="4"/>
  <c r="I130" i="4"/>
  <c r="H130" i="4"/>
  <c r="G130" i="4"/>
  <c r="F130" i="4"/>
  <c r="F126" i="4"/>
  <c r="I125" i="4"/>
  <c r="H125" i="4"/>
  <c r="G125" i="4"/>
  <c r="I116" i="4"/>
  <c r="H116" i="4"/>
  <c r="G116" i="4"/>
  <c r="F113" i="4"/>
  <c r="I112" i="4"/>
  <c r="H112" i="4"/>
  <c r="G112" i="4"/>
  <c r="F112" i="4"/>
  <c r="I108" i="4"/>
  <c r="H108" i="4"/>
  <c r="G108" i="4"/>
  <c r="I104" i="4"/>
  <c r="H104" i="4"/>
  <c r="G104" i="4"/>
  <c r="F104" i="4"/>
  <c r="I96" i="4"/>
  <c r="H96" i="4"/>
  <c r="G96" i="4"/>
  <c r="F94" i="4"/>
  <c r="F90" i="4" s="1"/>
  <c r="F93" i="4"/>
  <c r="F89" i="4" s="1"/>
  <c r="F95" i="4"/>
  <c r="F91" i="4" s="1"/>
  <c r="I88" i="4"/>
  <c r="H88" i="4"/>
  <c r="G88" i="4"/>
  <c r="F88" i="4" s="1"/>
  <c r="F85" i="4"/>
  <c r="I84" i="4"/>
  <c r="H84" i="4"/>
  <c r="G84" i="4"/>
  <c r="F84" i="4" s="1"/>
  <c r="F81" i="4"/>
  <c r="G75" i="4"/>
  <c r="F79" i="4"/>
  <c r="F80" i="4"/>
  <c r="I75" i="4"/>
  <c r="H75" i="4"/>
  <c r="F74" i="4"/>
  <c r="F72" i="4"/>
  <c r="F73" i="4"/>
  <c r="I71" i="4"/>
  <c r="H71" i="4"/>
  <c r="G71" i="4"/>
  <c r="F69" i="4"/>
  <c r="F68" i="4"/>
  <c r="F44" i="4" s="1"/>
  <c r="F70" i="4"/>
  <c r="I64" i="4"/>
  <c r="H64" i="4"/>
  <c r="G64" i="4"/>
  <c r="F63" i="4"/>
  <c r="F61" i="4"/>
  <c r="F64" i="4" s="1"/>
  <c r="F62" i="4"/>
  <c r="I60" i="4"/>
  <c r="H60" i="4"/>
  <c r="G60" i="4"/>
  <c r="F59" i="4"/>
  <c r="F58" i="4"/>
  <c r="F57" i="4"/>
  <c r="I55" i="4"/>
  <c r="H55" i="4"/>
  <c r="G55" i="4"/>
  <c r="F54" i="4"/>
  <c r="F52" i="4"/>
  <c r="F55" i="4" s="1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1" i="4" s="1"/>
  <c r="F28" i="4"/>
  <c r="F26" i="4"/>
  <c r="F24" i="4"/>
  <c r="I31" i="4"/>
  <c r="H31" i="4"/>
  <c r="G31" i="4"/>
  <c r="F30" i="4"/>
  <c r="I27" i="4"/>
  <c r="H27" i="4"/>
  <c r="G27" i="4"/>
  <c r="F25" i="4"/>
  <c r="F23" i="4" l="1"/>
  <c r="F92" i="4"/>
  <c r="G18" i="4"/>
  <c r="F96" i="4"/>
  <c r="F75" i="4"/>
  <c r="F71" i="4"/>
  <c r="F60" i="4"/>
  <c r="F51" i="4"/>
  <c r="F31" i="4"/>
  <c r="F43" i="4"/>
  <c r="F35" i="4"/>
  <c r="F39" i="4"/>
  <c r="F27" i="4"/>
  <c r="F87" i="4"/>
  <c r="F86" i="4"/>
  <c r="F83" i="4"/>
  <c r="F46" i="4" s="1"/>
  <c r="F82" i="4"/>
  <c r="F45" i="4" s="1"/>
  <c r="F47" i="4" l="1"/>
  <c r="G80" i="4"/>
  <c r="G47" i="4" l="1"/>
  <c r="I80" i="4"/>
  <c r="H80" i="4"/>
  <c r="F78" i="4"/>
  <c r="F77" i="4"/>
  <c r="F114" i="4" l="1"/>
  <c r="F129" i="4" l="1"/>
  <c r="F127" i="4"/>
  <c r="F115" i="4"/>
  <c r="F110" i="4"/>
  <c r="F111" i="4"/>
  <c r="F116" i="4" l="1"/>
  <c r="F108" i="4"/>
  <c r="G19" i="4"/>
  <c r="H47" i="4"/>
  <c r="I47" i="4"/>
  <c r="I19" i="4" l="1"/>
  <c r="H19" i="4"/>
</calcChain>
</file>

<file path=xl/sharedStrings.xml><?xml version="1.0" encoding="utf-8"?>
<sst xmlns="http://schemas.openxmlformats.org/spreadsheetml/2006/main" count="207" uniqueCount="79">
  <si>
    <t>Объем средств на реализацию, рублей</t>
  </si>
  <si>
    <t>Всего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</si>
  <si>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</si>
  <si>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</si>
  <si>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</si>
  <si>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</si>
  <si>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</si>
  <si>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</si>
  <si>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</si>
  <si>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</si>
  <si>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</si>
  <si>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</si>
  <si>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</si>
  <si>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</si>
  <si>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</si>
  <si>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</si>
  <si>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</si>
  <si>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</si>
  <si>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</si>
  <si>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</si>
  <si>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</si>
  <si>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</si>
  <si>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</si>
  <si>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</si>
  <si>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</si>
  <si>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5.2.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</si>
  <si>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</si>
  <si>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</si>
  <si>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</si>
  <si>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</si>
  <si>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</si>
  <si>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</si>
  <si>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</si>
  <si>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</si>
  <si>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</si>
  <si>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</si>
  <si>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</si>
  <si>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</si>
  <si>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</si>
  <si>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</si>
  <si>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</si>
  <si>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</si>
  <si>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</si>
  <si>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</si>
  <si>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</si>
  <si>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</si>
  <si>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</si>
  <si>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</si>
  <si>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</si>
  <si>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</si>
  <si>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</si>
  <si>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</si>
  <si>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</si>
  <si>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</si>
  <si>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</si>
  <si>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</si>
  <si>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</si>
  <si>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</si>
  <si>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</si>
  <si>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</si>
  <si>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</si>
  <si>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</si>
  <si>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13,14,15,16</t>
  </si>
  <si>
    <t>Ответственныйисполнитель</t>
  </si>
  <si>
    <t>Направление расходов, основное мероприятие</t>
  </si>
  <si>
    <t>Рогнединского района» (2022-2024 годы))</t>
  </si>
  <si>
    <t>План реализации муниципальной программы «Развитие образования Рогнединского района» (2022-2024 годы)</t>
  </si>
  <si>
    <t>2024 год</t>
  </si>
  <si>
    <t>«Развитие образования Рогнединского района» (2022-2024 годы)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</si>
  <si>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</si>
  <si>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</si>
  <si>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</si>
  <si>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</si>
  <si>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>6.</t>
  </si>
  <si>
    <t>6.1.</t>
  </si>
  <si>
    <t xml:space="preserve">Средства  федерального бюджета  </t>
  </si>
  <si>
    <t xml:space="preserve">к постановлению администрации
Рогнединского района от 22 августа 2022г. №297
</t>
  </si>
  <si>
    <t>5.3.</t>
  </si>
  <si>
    <t>Модернизация школьных столовых муниципальных общеобразовательных организаций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</si>
</sst>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2"/>
  <sheetViews>
    <sheetView tabSelected="1" view="pageBreakPreview" topLeftCell="A118" zoomScaleNormal="100" zoomScaleSheetLayoutView="100" workbookViewId="0">
      <selection activeCell="D121" sqref="D121:D125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8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13" customWidth="1"/>
  </cols>
  <sheetData>
    <row r="1" spans="2:10" x14ac:dyDescent="0.25">
      <c r="J1" s="13" t="s">
        <v>50</v>
      </c>
    </row>
    <row r="2" spans="2:10" ht="27.75" customHeight="1" x14ac:dyDescent="0.25">
      <c r="G2" s="44" t="s">
        <v>76</v>
      </c>
      <c r="H2" s="44"/>
      <c r="I2" s="44"/>
      <c r="J2" s="44"/>
    </row>
    <row r="3" spans="2:10" ht="12" customHeight="1" x14ac:dyDescent="0.25">
      <c r="G3" s="44"/>
      <c r="H3" s="44"/>
      <c r="I3" s="44"/>
      <c r="J3" s="44"/>
    </row>
    <row r="4" spans="2:10" ht="4.5" customHeight="1" x14ac:dyDescent="0.25">
      <c r="G4" s="44"/>
      <c r="H4" s="44"/>
      <c r="I4" s="44"/>
      <c r="J4" s="44"/>
    </row>
    <row r="6" spans="2:10" ht="15.75" x14ac:dyDescent="0.25">
      <c r="J6" s="14" t="s">
        <v>51</v>
      </c>
    </row>
    <row r="7" spans="2:10" ht="15.75" x14ac:dyDescent="0.25">
      <c r="J7" s="14" t="s">
        <v>33</v>
      </c>
    </row>
    <row r="8" spans="2:10" ht="15.75" x14ac:dyDescent="0.25">
      <c r="J8" s="14" t="s">
        <v>65</v>
      </c>
    </row>
    <row r="9" spans="2:10" ht="15.75" x14ac:dyDescent="0.25">
      <c r="J9" s="14"/>
    </row>
    <row r="10" spans="2:10" ht="16.5" customHeight="1" thickBot="1" x14ac:dyDescent="0.3">
      <c r="B10" s="45" t="s">
        <v>66</v>
      </c>
      <c r="C10" s="45"/>
      <c r="D10" s="45"/>
      <c r="E10" s="45"/>
      <c r="F10" s="45"/>
      <c r="G10" s="45"/>
      <c r="H10" s="45"/>
      <c r="I10" s="45"/>
      <c r="J10" s="45"/>
    </row>
    <row r="11" spans="2:10" s="1" customFormat="1" ht="15.75" customHeight="1" x14ac:dyDescent="0.25">
      <c r="B11" s="62" t="s">
        <v>30</v>
      </c>
      <c r="C11" s="64" t="s">
        <v>64</v>
      </c>
      <c r="D11" s="48" t="s">
        <v>63</v>
      </c>
      <c r="E11" s="48" t="s">
        <v>31</v>
      </c>
      <c r="F11" s="48" t="s">
        <v>0</v>
      </c>
      <c r="G11" s="48"/>
      <c r="H11" s="48"/>
      <c r="I11" s="48"/>
      <c r="J11" s="49"/>
    </row>
    <row r="12" spans="2:10" s="1" customFormat="1" ht="1.5" customHeight="1" x14ac:dyDescent="0.25">
      <c r="B12" s="63"/>
      <c r="C12" s="65"/>
      <c r="D12" s="50"/>
      <c r="E12" s="50"/>
      <c r="F12" s="50"/>
      <c r="G12" s="50"/>
      <c r="H12" s="50"/>
      <c r="I12" s="50"/>
      <c r="J12" s="51"/>
    </row>
    <row r="13" spans="2:10" s="1" customFormat="1" ht="174" customHeight="1" x14ac:dyDescent="0.25">
      <c r="B13" s="63"/>
      <c r="C13" s="66"/>
      <c r="D13" s="50"/>
      <c r="E13" s="50"/>
      <c r="F13" s="8" t="s">
        <v>1</v>
      </c>
      <c r="G13" s="8" t="s">
        <v>2</v>
      </c>
      <c r="H13" s="8" t="s">
        <v>59</v>
      </c>
      <c r="I13" s="8" t="s">
        <v>67</v>
      </c>
      <c r="J13" s="37" t="s">
        <v>3</v>
      </c>
    </row>
    <row r="14" spans="2:10" ht="15.75" x14ac:dyDescent="0.25">
      <c r="B14" s="43">
        <v>1</v>
      </c>
      <c r="C14" s="19">
        <v>2</v>
      </c>
      <c r="D14" s="42">
        <v>3</v>
      </c>
      <c r="E14" s="42">
        <v>4</v>
      </c>
      <c r="F14" s="4">
        <v>5</v>
      </c>
      <c r="G14" s="4">
        <v>6</v>
      </c>
      <c r="H14" s="4">
        <v>7</v>
      </c>
      <c r="I14" s="4">
        <v>8</v>
      </c>
      <c r="J14" s="37">
        <v>9</v>
      </c>
    </row>
    <row r="15" spans="2:10" ht="20.25" customHeight="1" x14ac:dyDescent="0.25">
      <c r="B15" s="55"/>
      <c r="C15" s="52" t="s">
        <v>68</v>
      </c>
      <c r="D15" s="53" t="s">
        <v>52</v>
      </c>
      <c r="E15" s="46" t="s">
        <v>4</v>
      </c>
      <c r="F15" s="47">
        <f>F20+F44+F89+F97+F105+F121</f>
        <v>4076772.4800000004</v>
      </c>
      <c r="G15" s="47">
        <f t="shared" ref="G15:I15" si="0">G20+G44+G89+G97+G105+G121</f>
        <v>1357027.24</v>
      </c>
      <c r="H15" s="47">
        <f t="shared" si="0"/>
        <v>1361479.08</v>
      </c>
      <c r="I15" s="47">
        <f t="shared" si="0"/>
        <v>1358266.16</v>
      </c>
      <c r="J15" s="102"/>
    </row>
    <row r="16" spans="2:10" ht="20.25" customHeight="1" x14ac:dyDescent="0.25">
      <c r="B16" s="55"/>
      <c r="C16" s="52"/>
      <c r="D16" s="53"/>
      <c r="E16" s="46"/>
      <c r="F16" s="47"/>
      <c r="G16" s="47"/>
      <c r="H16" s="47"/>
      <c r="I16" s="47"/>
      <c r="J16" s="102"/>
    </row>
    <row r="17" spans="2:10" ht="41.25" customHeight="1" x14ac:dyDescent="0.25">
      <c r="B17" s="55"/>
      <c r="C17" s="52"/>
      <c r="D17" s="53"/>
      <c r="E17" s="40" t="s">
        <v>5</v>
      </c>
      <c r="F17" s="34">
        <f>F21+F45+F90+F98+F106+F122</f>
        <v>213053482.25</v>
      </c>
      <c r="G17" s="34">
        <f>G21+G45+G90+G98+G106+G122</f>
        <v>82141020.489999995</v>
      </c>
      <c r="H17" s="34">
        <f t="shared" ref="G17:I17" si="1">H21+H45+H90+H98+H106+H122</f>
        <v>65284728.920000002</v>
      </c>
      <c r="I17" s="34">
        <f t="shared" si="1"/>
        <v>65627732.840000004</v>
      </c>
      <c r="J17" s="35"/>
    </row>
    <row r="18" spans="2:10" ht="45" customHeight="1" x14ac:dyDescent="0.25">
      <c r="B18" s="55"/>
      <c r="C18" s="52"/>
      <c r="D18" s="53"/>
      <c r="E18" s="40" t="s">
        <v>6</v>
      </c>
      <c r="F18" s="34">
        <f>F22+F46+F91+F99+F107+F124</f>
        <v>44500905.420000002</v>
      </c>
      <c r="G18" s="34">
        <f t="shared" ref="G18:I18" si="2">G22+G46+G91+G99+G107+G124</f>
        <v>23031850.949999999</v>
      </c>
      <c r="H18" s="34">
        <f t="shared" si="2"/>
        <v>11270716.52</v>
      </c>
      <c r="I18" s="34">
        <f t="shared" si="2"/>
        <v>10198337.949999999</v>
      </c>
      <c r="J18" s="35"/>
    </row>
    <row r="19" spans="2:10" ht="15.75" x14ac:dyDescent="0.25">
      <c r="B19" s="55"/>
      <c r="C19" s="52"/>
      <c r="D19" s="53"/>
      <c r="E19" s="40" t="s">
        <v>7</v>
      </c>
      <c r="F19" s="30">
        <f>F15+F17+F18</f>
        <v>261631160.14999998</v>
      </c>
      <c r="G19" s="30">
        <f>G15+G17+G18</f>
        <v>106529898.67999999</v>
      </c>
      <c r="H19" s="30">
        <f t="shared" ref="H19:I19" si="3">H15+H17+H18</f>
        <v>77916924.519999996</v>
      </c>
      <c r="I19" s="30">
        <f t="shared" si="3"/>
        <v>77184336.950000003</v>
      </c>
      <c r="J19" s="35"/>
    </row>
    <row r="20" spans="2:10" ht="38.25" x14ac:dyDescent="0.25">
      <c r="B20" s="55" t="s">
        <v>36</v>
      </c>
      <c r="C20" s="52" t="s">
        <v>34</v>
      </c>
      <c r="D20" s="58" t="s">
        <v>52</v>
      </c>
      <c r="E20" s="41" t="s">
        <v>75</v>
      </c>
      <c r="F20" s="30">
        <f>F24+F28+F32+F36+F40</f>
        <v>0</v>
      </c>
      <c r="G20" s="30">
        <f t="shared" ref="G20:I20" si="4">G24+G28+G32+G36+G40</f>
        <v>0</v>
      </c>
      <c r="H20" s="30">
        <f t="shared" si="4"/>
        <v>0</v>
      </c>
      <c r="I20" s="30">
        <f t="shared" si="4"/>
        <v>0</v>
      </c>
      <c r="J20" s="103" t="s">
        <v>49</v>
      </c>
    </row>
    <row r="21" spans="2:10" ht="38.25" x14ac:dyDescent="0.25">
      <c r="B21" s="55"/>
      <c r="C21" s="52"/>
      <c r="D21" s="58"/>
      <c r="E21" s="41" t="s">
        <v>5</v>
      </c>
      <c r="F21" s="30">
        <f>F25+F29+F33+F37+F41</f>
        <v>5605200</v>
      </c>
      <c r="G21" s="30">
        <f t="shared" ref="G21:I21" si="5">G25+G29+G33+G37+G41</f>
        <v>1868400</v>
      </c>
      <c r="H21" s="30">
        <f t="shared" si="5"/>
        <v>1868400</v>
      </c>
      <c r="I21" s="30">
        <f t="shared" si="5"/>
        <v>1868400</v>
      </c>
      <c r="J21" s="103"/>
    </row>
    <row r="22" spans="2:10" ht="38.25" x14ac:dyDescent="0.25">
      <c r="B22" s="55"/>
      <c r="C22" s="52"/>
      <c r="D22" s="58"/>
      <c r="E22" s="41" t="s">
        <v>6</v>
      </c>
      <c r="F22" s="30">
        <f>F26+F30+F34+F38+F42</f>
        <v>18801362.800000001</v>
      </c>
      <c r="G22" s="30">
        <f t="shared" ref="G22:I22" si="6">G26+G30+G34+G38+G42</f>
        <v>8988320.8000000007</v>
      </c>
      <c r="H22" s="30">
        <f t="shared" si="6"/>
        <v>4733726</v>
      </c>
      <c r="I22" s="30">
        <f t="shared" si="6"/>
        <v>5079316</v>
      </c>
      <c r="J22" s="103"/>
    </row>
    <row r="23" spans="2:10" s="3" customFormat="1" ht="18" customHeight="1" thickBot="1" x14ac:dyDescent="0.3">
      <c r="B23" s="59"/>
      <c r="C23" s="60"/>
      <c r="D23" s="61"/>
      <c r="E23" s="21" t="s">
        <v>7</v>
      </c>
      <c r="F23" s="22">
        <f>F20+F21+F22</f>
        <v>24406562.800000001</v>
      </c>
      <c r="G23" s="22">
        <f>G20+G21+G22</f>
        <v>10856720.800000001</v>
      </c>
      <c r="H23" s="22">
        <f>H20+H21+H22</f>
        <v>6602126</v>
      </c>
      <c r="I23" s="22">
        <f>I20+I21+I22</f>
        <v>6947716</v>
      </c>
      <c r="J23" s="104"/>
    </row>
    <row r="24" spans="2:10" s="3" customFormat="1" ht="37.5" customHeight="1" x14ac:dyDescent="0.25">
      <c r="B24" s="108" t="s">
        <v>8</v>
      </c>
      <c r="C24" s="109" t="s">
        <v>60</v>
      </c>
      <c r="D24" s="110" t="s">
        <v>52</v>
      </c>
      <c r="E24" s="23" t="s">
        <v>4</v>
      </c>
      <c r="F24" s="24">
        <f>G24+H24+I24</f>
        <v>0</v>
      </c>
      <c r="G24" s="24">
        <v>0</v>
      </c>
      <c r="H24" s="24">
        <v>0</v>
      </c>
      <c r="I24" s="24">
        <v>0</v>
      </c>
      <c r="J24" s="25"/>
    </row>
    <row r="25" spans="2:10" s="3" customFormat="1" ht="39.75" customHeight="1" x14ac:dyDescent="0.25">
      <c r="B25" s="68"/>
      <c r="C25" s="71"/>
      <c r="D25" s="95"/>
      <c r="E25" s="40" t="s">
        <v>5</v>
      </c>
      <c r="F25" s="34">
        <f>G25+H25+I25</f>
        <v>5605200</v>
      </c>
      <c r="G25" s="34">
        <v>1868400</v>
      </c>
      <c r="H25" s="34">
        <v>1868400</v>
      </c>
      <c r="I25" s="34">
        <v>1868400</v>
      </c>
      <c r="J25" s="37"/>
    </row>
    <row r="26" spans="2:10" s="3" customFormat="1" ht="37.5" customHeight="1" x14ac:dyDescent="0.25">
      <c r="B26" s="68"/>
      <c r="C26" s="71"/>
      <c r="D26" s="95"/>
      <c r="E26" s="40" t="s">
        <v>6</v>
      </c>
      <c r="F26" s="34">
        <f>G26+H26+I26</f>
        <v>0</v>
      </c>
      <c r="G26" s="34">
        <v>0</v>
      </c>
      <c r="H26" s="34">
        <v>0</v>
      </c>
      <c r="I26" s="34">
        <v>0</v>
      </c>
      <c r="J26" s="37"/>
    </row>
    <row r="27" spans="2:10" s="3" customFormat="1" ht="26.25" customHeight="1" x14ac:dyDescent="0.25">
      <c r="B27" s="69"/>
      <c r="C27" s="72"/>
      <c r="D27" s="97"/>
      <c r="E27" s="40" t="s">
        <v>7</v>
      </c>
      <c r="F27" s="34">
        <f>F24+F25+F26</f>
        <v>5605200</v>
      </c>
      <c r="G27" s="34">
        <f t="shared" ref="G27:I27" si="7">G24+G25+G26</f>
        <v>1868400</v>
      </c>
      <c r="H27" s="34">
        <f t="shared" si="7"/>
        <v>1868400</v>
      </c>
      <c r="I27" s="34">
        <f t="shared" si="7"/>
        <v>1868400</v>
      </c>
      <c r="J27" s="35"/>
    </row>
    <row r="28" spans="2:10" s="3" customFormat="1" ht="36.75" customHeight="1" x14ac:dyDescent="0.25">
      <c r="B28" s="67" t="s">
        <v>35</v>
      </c>
      <c r="C28" s="70" t="s">
        <v>26</v>
      </c>
      <c r="D28" s="94" t="s">
        <v>52</v>
      </c>
      <c r="E28" s="40" t="s">
        <v>4</v>
      </c>
      <c r="F28" s="34">
        <f t="shared" ref="F28:F29" si="8">G28+H28+I28</f>
        <v>0</v>
      </c>
      <c r="G28" s="34">
        <v>0</v>
      </c>
      <c r="H28" s="34">
        <v>0</v>
      </c>
      <c r="I28" s="34">
        <v>0</v>
      </c>
      <c r="J28" s="35"/>
    </row>
    <row r="29" spans="2:10" s="3" customFormat="1" ht="36.75" customHeight="1" x14ac:dyDescent="0.25">
      <c r="B29" s="68"/>
      <c r="C29" s="71"/>
      <c r="D29" s="95"/>
      <c r="E29" s="40" t="s">
        <v>5</v>
      </c>
      <c r="F29" s="34">
        <f t="shared" si="8"/>
        <v>0</v>
      </c>
      <c r="G29" s="34">
        <v>0</v>
      </c>
      <c r="H29" s="34">
        <v>0</v>
      </c>
      <c r="I29" s="34">
        <v>0</v>
      </c>
      <c r="J29" s="35"/>
    </row>
    <row r="30" spans="2:10" s="3" customFormat="1" ht="36.75" customHeight="1" x14ac:dyDescent="0.25">
      <c r="B30" s="68"/>
      <c r="C30" s="71"/>
      <c r="D30" s="95"/>
      <c r="E30" s="40" t="s">
        <v>6</v>
      </c>
      <c r="F30" s="34">
        <f>G30+H30+I30</f>
        <v>3757489</v>
      </c>
      <c r="G30" s="34">
        <v>1299889</v>
      </c>
      <c r="H30" s="34">
        <v>1204700</v>
      </c>
      <c r="I30" s="34">
        <v>1252900</v>
      </c>
      <c r="J30" s="35"/>
    </row>
    <row r="31" spans="2:10" s="3" customFormat="1" ht="23.25" customHeight="1" x14ac:dyDescent="0.25">
      <c r="B31" s="69"/>
      <c r="C31" s="72"/>
      <c r="D31" s="97"/>
      <c r="E31" s="40" t="s">
        <v>7</v>
      </c>
      <c r="F31" s="34">
        <f>F28+F29+F30</f>
        <v>3757489</v>
      </c>
      <c r="G31" s="34">
        <f t="shared" ref="G31:I31" si="9">G28+G29+G30</f>
        <v>1299889</v>
      </c>
      <c r="H31" s="34">
        <f t="shared" si="9"/>
        <v>1204700</v>
      </c>
      <c r="I31" s="34">
        <f t="shared" si="9"/>
        <v>1252900</v>
      </c>
      <c r="J31" s="35"/>
    </row>
    <row r="32" spans="2:10" s="3" customFormat="1" ht="39.75" customHeight="1" x14ac:dyDescent="0.25">
      <c r="B32" s="67" t="s">
        <v>37</v>
      </c>
      <c r="C32" s="70" t="s">
        <v>27</v>
      </c>
      <c r="D32" s="94" t="s">
        <v>52</v>
      </c>
      <c r="E32" s="40" t="s">
        <v>4</v>
      </c>
      <c r="F32" s="34">
        <f t="shared" ref="F32:F33" si="10">G32+H32+I32</f>
        <v>0</v>
      </c>
      <c r="G32" s="34">
        <v>0</v>
      </c>
      <c r="H32" s="34">
        <v>0</v>
      </c>
      <c r="I32" s="34">
        <v>0</v>
      </c>
      <c r="J32" s="35"/>
    </row>
    <row r="33" spans="2:10" s="3" customFormat="1" ht="36.75" customHeight="1" x14ac:dyDescent="0.25">
      <c r="B33" s="68"/>
      <c r="C33" s="71"/>
      <c r="D33" s="95"/>
      <c r="E33" s="40" t="s">
        <v>5</v>
      </c>
      <c r="F33" s="34">
        <f t="shared" si="10"/>
        <v>0</v>
      </c>
      <c r="G33" s="34">
        <v>0</v>
      </c>
      <c r="H33" s="34">
        <v>0</v>
      </c>
      <c r="I33" s="34">
        <v>0</v>
      </c>
      <c r="J33" s="35"/>
    </row>
    <row r="34" spans="2:10" s="3" customFormat="1" ht="38.25" customHeight="1" x14ac:dyDescent="0.25">
      <c r="B34" s="68"/>
      <c r="C34" s="71"/>
      <c r="D34" s="95"/>
      <c r="E34" s="40" t="s">
        <v>6</v>
      </c>
      <c r="F34" s="34">
        <f>G34+H34+I34</f>
        <v>15008407</v>
      </c>
      <c r="G34" s="34">
        <v>7652965</v>
      </c>
      <c r="H34" s="34">
        <v>3529026</v>
      </c>
      <c r="I34" s="34">
        <v>3826416</v>
      </c>
      <c r="J34" s="35"/>
    </row>
    <row r="35" spans="2:10" s="3" customFormat="1" ht="22.5" customHeight="1" x14ac:dyDescent="0.25">
      <c r="B35" s="69"/>
      <c r="C35" s="72"/>
      <c r="D35" s="97"/>
      <c r="E35" s="40" t="s">
        <v>7</v>
      </c>
      <c r="F35" s="34">
        <f>F32+F33+F34</f>
        <v>15008407</v>
      </c>
      <c r="G35" s="34">
        <f t="shared" ref="G35:I35" si="11">G32+G33+G34</f>
        <v>7652965</v>
      </c>
      <c r="H35" s="34">
        <f t="shared" si="11"/>
        <v>3529026</v>
      </c>
      <c r="I35" s="34">
        <f t="shared" si="11"/>
        <v>3826416</v>
      </c>
      <c r="J35" s="35"/>
    </row>
    <row r="36" spans="2:10" s="3" customFormat="1" ht="39" customHeight="1" x14ac:dyDescent="0.25">
      <c r="B36" s="67" t="s">
        <v>38</v>
      </c>
      <c r="C36" s="70" t="s">
        <v>28</v>
      </c>
      <c r="D36" s="94" t="s">
        <v>52</v>
      </c>
      <c r="E36" s="40" t="s">
        <v>4</v>
      </c>
      <c r="F36" s="34">
        <f t="shared" ref="F36:F37" si="12">G36+H36+I36</f>
        <v>0</v>
      </c>
      <c r="G36" s="34">
        <v>0</v>
      </c>
      <c r="H36" s="34">
        <v>0</v>
      </c>
      <c r="I36" s="34">
        <v>0</v>
      </c>
      <c r="J36" s="35"/>
    </row>
    <row r="37" spans="2:10" s="3" customFormat="1" ht="39" customHeight="1" x14ac:dyDescent="0.25">
      <c r="B37" s="68"/>
      <c r="C37" s="71"/>
      <c r="D37" s="95"/>
      <c r="E37" s="40" t="s">
        <v>5</v>
      </c>
      <c r="F37" s="34">
        <f t="shared" si="12"/>
        <v>0</v>
      </c>
      <c r="G37" s="34">
        <v>0</v>
      </c>
      <c r="H37" s="34">
        <v>0</v>
      </c>
      <c r="I37" s="34">
        <v>0</v>
      </c>
      <c r="J37" s="35"/>
    </row>
    <row r="38" spans="2:10" s="3" customFormat="1" ht="39" customHeight="1" x14ac:dyDescent="0.25">
      <c r="B38" s="68"/>
      <c r="C38" s="71"/>
      <c r="D38" s="95"/>
      <c r="E38" s="40" t="s">
        <v>6</v>
      </c>
      <c r="F38" s="34">
        <f>G38+H38+I38</f>
        <v>5000</v>
      </c>
      <c r="G38" s="34">
        <v>5000</v>
      </c>
      <c r="H38" s="34">
        <v>0</v>
      </c>
      <c r="I38" s="34">
        <v>0</v>
      </c>
      <c r="J38" s="35"/>
    </row>
    <row r="39" spans="2:10" s="3" customFormat="1" ht="15.75" x14ac:dyDescent="0.25">
      <c r="B39" s="69"/>
      <c r="C39" s="72"/>
      <c r="D39" s="97"/>
      <c r="E39" s="40" t="s">
        <v>7</v>
      </c>
      <c r="F39" s="34">
        <f>F36+F37+F38</f>
        <v>5000</v>
      </c>
      <c r="G39" s="34">
        <f t="shared" ref="G39:I39" si="13">G36+G37+G38</f>
        <v>5000</v>
      </c>
      <c r="H39" s="34">
        <f t="shared" si="13"/>
        <v>0</v>
      </c>
      <c r="I39" s="34">
        <f t="shared" si="13"/>
        <v>0</v>
      </c>
      <c r="J39" s="35"/>
    </row>
    <row r="40" spans="2:10" s="3" customFormat="1" ht="38.25" x14ac:dyDescent="0.25">
      <c r="B40" s="67" t="s">
        <v>39</v>
      </c>
      <c r="C40" s="70" t="s">
        <v>29</v>
      </c>
      <c r="D40" s="94" t="s">
        <v>52</v>
      </c>
      <c r="E40" s="40" t="s">
        <v>4</v>
      </c>
      <c r="F40" s="34">
        <f t="shared" ref="F40:F41" si="14">G40+H40+I40</f>
        <v>0</v>
      </c>
      <c r="G40" s="34">
        <v>0</v>
      </c>
      <c r="H40" s="34">
        <v>0</v>
      </c>
      <c r="I40" s="34">
        <v>0</v>
      </c>
      <c r="J40" s="35"/>
    </row>
    <row r="41" spans="2:10" s="3" customFormat="1" ht="38.25" x14ac:dyDescent="0.25">
      <c r="B41" s="68"/>
      <c r="C41" s="71"/>
      <c r="D41" s="95"/>
      <c r="E41" s="40" t="s">
        <v>5</v>
      </c>
      <c r="F41" s="34">
        <f t="shared" si="14"/>
        <v>0</v>
      </c>
      <c r="G41" s="34">
        <v>0</v>
      </c>
      <c r="H41" s="34">
        <v>0</v>
      </c>
      <c r="I41" s="34">
        <v>0</v>
      </c>
      <c r="J41" s="35"/>
    </row>
    <row r="42" spans="2:10" s="3" customFormat="1" ht="38.25" x14ac:dyDescent="0.25">
      <c r="B42" s="68"/>
      <c r="C42" s="71"/>
      <c r="D42" s="95"/>
      <c r="E42" s="40" t="s">
        <v>6</v>
      </c>
      <c r="F42" s="34">
        <f>G42+H42+I42</f>
        <v>30466.799999999999</v>
      </c>
      <c r="G42" s="34">
        <v>30466.799999999999</v>
      </c>
      <c r="H42" s="34">
        <v>0</v>
      </c>
      <c r="I42" s="34">
        <v>0</v>
      </c>
      <c r="J42" s="35"/>
    </row>
    <row r="43" spans="2:10" s="3" customFormat="1" ht="16.5" thickBot="1" x14ac:dyDescent="0.3">
      <c r="B43" s="92"/>
      <c r="C43" s="93"/>
      <c r="D43" s="96"/>
      <c r="E43" s="7" t="s">
        <v>7</v>
      </c>
      <c r="F43" s="11">
        <f>F40+F41+F42</f>
        <v>30466.799999999999</v>
      </c>
      <c r="G43" s="11">
        <f t="shared" ref="G43:I43" si="15">G40+G41+G42</f>
        <v>30466.799999999999</v>
      </c>
      <c r="H43" s="11">
        <f t="shared" si="15"/>
        <v>0</v>
      </c>
      <c r="I43" s="11">
        <f t="shared" si="15"/>
        <v>0</v>
      </c>
      <c r="J43" s="26"/>
    </row>
    <row r="44" spans="2:10" s="3" customFormat="1" ht="39" customHeight="1" x14ac:dyDescent="0.25">
      <c r="B44" s="54" t="s">
        <v>40</v>
      </c>
      <c r="C44" s="56" t="s">
        <v>41</v>
      </c>
      <c r="D44" s="57" t="s">
        <v>52</v>
      </c>
      <c r="E44" s="27" t="s">
        <v>4</v>
      </c>
      <c r="F44" s="28">
        <f>F48+F52+F57+F61+F68+F72+F77+F81+F85</f>
        <v>4076772.4800000004</v>
      </c>
      <c r="G44" s="28">
        <f t="shared" ref="G44:I44" si="16">G48+G52+G57+G61+G68+G72+G77+G81+G85</f>
        <v>1357027.24</v>
      </c>
      <c r="H44" s="28">
        <f t="shared" si="16"/>
        <v>1361479.08</v>
      </c>
      <c r="I44" s="28">
        <f t="shared" si="16"/>
        <v>1358266.16</v>
      </c>
      <c r="J44" s="105" t="s">
        <v>69</v>
      </c>
    </row>
    <row r="45" spans="2:10" s="3" customFormat="1" ht="42.75" customHeight="1" x14ac:dyDescent="0.25">
      <c r="B45" s="55"/>
      <c r="C45" s="52"/>
      <c r="D45" s="58"/>
      <c r="E45" s="41" t="s">
        <v>5</v>
      </c>
      <c r="F45" s="30">
        <f>F49+F53+F58+F62+F69+F73+F78+F82+F86</f>
        <v>183251324.52000001</v>
      </c>
      <c r="G45" s="30">
        <f t="shared" ref="G45:I45" si="17">G49+G53+G58+G62+G69+G73+G78+G82+G86</f>
        <v>65761822.759999998</v>
      </c>
      <c r="H45" s="30">
        <f t="shared" si="17"/>
        <v>58573248.920000002</v>
      </c>
      <c r="I45" s="30">
        <f t="shared" si="17"/>
        <v>58916252.840000004</v>
      </c>
      <c r="J45" s="106"/>
    </row>
    <row r="46" spans="2:10" s="3" customFormat="1" ht="38.25" x14ac:dyDescent="0.25">
      <c r="B46" s="55"/>
      <c r="C46" s="52"/>
      <c r="D46" s="58"/>
      <c r="E46" s="41" t="s">
        <v>6</v>
      </c>
      <c r="F46" s="30">
        <f>F50+F54+F59+F63+F70+F74+F79+F83+F87</f>
        <v>18746030.509999998</v>
      </c>
      <c r="G46" s="30">
        <f t="shared" ref="G46:I46" si="18">G50+G54+G59+G63+G70+G74+G79+G83+G87</f>
        <v>11483098.039999997</v>
      </c>
      <c r="H46" s="30">
        <f t="shared" si="18"/>
        <v>4340450.5199999996</v>
      </c>
      <c r="I46" s="30">
        <f t="shared" si="18"/>
        <v>2922481.95</v>
      </c>
      <c r="J46" s="106"/>
    </row>
    <row r="47" spans="2:10" s="3" customFormat="1" ht="15.75" x14ac:dyDescent="0.25">
      <c r="B47" s="55"/>
      <c r="C47" s="52"/>
      <c r="D47" s="58"/>
      <c r="E47" s="41" t="s">
        <v>7</v>
      </c>
      <c r="F47" s="30">
        <f>F45+F46+F44</f>
        <v>206074127.50999999</v>
      </c>
      <c r="G47" s="30">
        <f>G45+G46+G44</f>
        <v>78601948.039999992</v>
      </c>
      <c r="H47" s="30">
        <f t="shared" ref="H47:I47" si="19">H45+H46+H44</f>
        <v>64275178.519999996</v>
      </c>
      <c r="I47" s="30">
        <f t="shared" si="19"/>
        <v>63197000.950000003</v>
      </c>
      <c r="J47" s="107"/>
    </row>
    <row r="48" spans="2:10" s="3" customFormat="1" ht="38.25" x14ac:dyDescent="0.25">
      <c r="B48" s="67" t="s">
        <v>11</v>
      </c>
      <c r="C48" s="70" t="s">
        <v>9</v>
      </c>
      <c r="D48" s="94" t="s">
        <v>52</v>
      </c>
      <c r="E48" s="40" t="s">
        <v>4</v>
      </c>
      <c r="F48" s="34">
        <f t="shared" ref="F48:F49" si="20">G48+H48+I48</f>
        <v>0</v>
      </c>
      <c r="G48" s="34">
        <v>0</v>
      </c>
      <c r="H48" s="34">
        <v>0</v>
      </c>
      <c r="I48" s="34">
        <v>0</v>
      </c>
      <c r="J48" s="17"/>
    </row>
    <row r="49" spans="2:10" s="3" customFormat="1" ht="38.25" x14ac:dyDescent="0.25">
      <c r="B49" s="68"/>
      <c r="C49" s="71"/>
      <c r="D49" s="95"/>
      <c r="E49" s="40" t="s">
        <v>5</v>
      </c>
      <c r="F49" s="34">
        <f t="shared" si="20"/>
        <v>0</v>
      </c>
      <c r="G49" s="34">
        <v>0</v>
      </c>
      <c r="H49" s="34">
        <v>0</v>
      </c>
      <c r="I49" s="34">
        <v>0</v>
      </c>
      <c r="J49" s="17"/>
    </row>
    <row r="50" spans="2:10" s="3" customFormat="1" ht="38.25" x14ac:dyDescent="0.25">
      <c r="B50" s="68"/>
      <c r="C50" s="71"/>
      <c r="D50" s="95"/>
      <c r="E50" s="40" t="s">
        <v>6</v>
      </c>
      <c r="F50" s="34">
        <f>G50+H50+I50</f>
        <v>4391824.2699999996</v>
      </c>
      <c r="G50" s="34">
        <v>2197789</v>
      </c>
      <c r="H50" s="34">
        <v>1111061</v>
      </c>
      <c r="I50" s="34">
        <v>1082974.27</v>
      </c>
      <c r="J50" s="17"/>
    </row>
    <row r="51" spans="2:10" ht="25.5" customHeight="1" x14ac:dyDescent="0.25">
      <c r="B51" s="69"/>
      <c r="C51" s="72"/>
      <c r="D51" s="97"/>
      <c r="E51" s="40" t="s">
        <v>7</v>
      </c>
      <c r="F51" s="34">
        <f>F50+F49+F48</f>
        <v>4391824.2699999996</v>
      </c>
      <c r="G51" s="34">
        <f t="shared" ref="G51:I51" si="21">G50+G49+G48</f>
        <v>2197789</v>
      </c>
      <c r="H51" s="34">
        <f t="shared" si="21"/>
        <v>1111061</v>
      </c>
      <c r="I51" s="34">
        <f t="shared" si="21"/>
        <v>1082974.27</v>
      </c>
      <c r="J51" s="36"/>
    </row>
    <row r="52" spans="2:10" ht="43.5" customHeight="1" x14ac:dyDescent="0.25">
      <c r="B52" s="67" t="s">
        <v>13</v>
      </c>
      <c r="C52" s="70" t="s">
        <v>10</v>
      </c>
      <c r="D52" s="94" t="s">
        <v>52</v>
      </c>
      <c r="E52" s="40" t="s">
        <v>4</v>
      </c>
      <c r="F52" s="34">
        <f>G52+H52+I52</f>
        <v>0</v>
      </c>
      <c r="G52" s="34">
        <v>0</v>
      </c>
      <c r="H52" s="34">
        <v>0</v>
      </c>
      <c r="I52" s="34">
        <v>0</v>
      </c>
      <c r="J52" s="36"/>
    </row>
    <row r="53" spans="2:10" ht="36" customHeight="1" x14ac:dyDescent="0.25">
      <c r="B53" s="68"/>
      <c r="C53" s="71"/>
      <c r="D53" s="95"/>
      <c r="E53" s="40" t="s">
        <v>5</v>
      </c>
      <c r="F53" s="34">
        <f>G53+H53+I53</f>
        <v>33891386</v>
      </c>
      <c r="G53" s="34">
        <v>12082778</v>
      </c>
      <c r="H53" s="34">
        <v>10904304</v>
      </c>
      <c r="I53" s="34">
        <v>10904304</v>
      </c>
      <c r="J53" s="36"/>
    </row>
    <row r="54" spans="2:10" ht="42.75" customHeight="1" x14ac:dyDescent="0.25">
      <c r="B54" s="68"/>
      <c r="C54" s="71"/>
      <c r="D54" s="95"/>
      <c r="E54" s="40" t="s">
        <v>6</v>
      </c>
      <c r="F54" s="34">
        <f>G54+H54+I54</f>
        <v>0</v>
      </c>
      <c r="G54" s="34">
        <v>0</v>
      </c>
      <c r="H54" s="34">
        <v>0</v>
      </c>
      <c r="I54" s="34">
        <v>0</v>
      </c>
      <c r="J54" s="36"/>
    </row>
    <row r="55" spans="2:10" ht="81" customHeight="1" x14ac:dyDescent="0.25">
      <c r="B55" s="68"/>
      <c r="C55" s="71"/>
      <c r="D55" s="95"/>
      <c r="E55" s="46" t="s">
        <v>7</v>
      </c>
      <c r="F55" s="47">
        <f>F52+F53+F54</f>
        <v>33891386</v>
      </c>
      <c r="G55" s="47">
        <f t="shared" ref="G55:I55" si="22">G52+G53+G54</f>
        <v>12082778</v>
      </c>
      <c r="H55" s="47">
        <f t="shared" si="22"/>
        <v>10904304</v>
      </c>
      <c r="I55" s="47">
        <f t="shared" si="22"/>
        <v>10904304</v>
      </c>
      <c r="J55" s="85"/>
    </row>
    <row r="56" spans="2:10" ht="32.25" customHeight="1" x14ac:dyDescent="0.25">
      <c r="B56" s="69"/>
      <c r="C56" s="72"/>
      <c r="D56" s="97"/>
      <c r="E56" s="46"/>
      <c r="F56" s="47"/>
      <c r="G56" s="47"/>
      <c r="H56" s="47"/>
      <c r="I56" s="47"/>
      <c r="J56" s="85"/>
    </row>
    <row r="57" spans="2:10" ht="35.25" customHeight="1" x14ac:dyDescent="0.25">
      <c r="B57" s="67" t="s">
        <v>15</v>
      </c>
      <c r="C57" s="70" t="s">
        <v>12</v>
      </c>
      <c r="D57" s="94" t="s">
        <v>52</v>
      </c>
      <c r="E57" s="40" t="s">
        <v>4</v>
      </c>
      <c r="F57" s="34">
        <f t="shared" ref="F57:F58" si="23">G57+H57+I57</f>
        <v>0</v>
      </c>
      <c r="G57" s="34">
        <v>0</v>
      </c>
      <c r="H57" s="34">
        <v>0</v>
      </c>
      <c r="I57" s="34">
        <v>0</v>
      </c>
      <c r="J57" s="36"/>
    </row>
    <row r="58" spans="2:10" ht="36.75" customHeight="1" x14ac:dyDescent="0.25">
      <c r="B58" s="68"/>
      <c r="C58" s="71"/>
      <c r="D58" s="95"/>
      <c r="E58" s="40" t="s">
        <v>5</v>
      </c>
      <c r="F58" s="34">
        <f t="shared" si="23"/>
        <v>0</v>
      </c>
      <c r="G58" s="34">
        <v>0</v>
      </c>
      <c r="H58" s="34">
        <v>0</v>
      </c>
      <c r="I58" s="34">
        <v>0</v>
      </c>
      <c r="J58" s="36"/>
    </row>
    <row r="59" spans="2:10" ht="38.25" customHeight="1" x14ac:dyDescent="0.25">
      <c r="B59" s="68"/>
      <c r="C59" s="71"/>
      <c r="D59" s="95"/>
      <c r="E59" s="40" t="s">
        <v>6</v>
      </c>
      <c r="F59" s="34">
        <f>G59+H59+I59</f>
        <v>12289788.560000001</v>
      </c>
      <c r="G59" s="34">
        <v>8262956.04</v>
      </c>
      <c r="H59" s="34">
        <v>2738699.05</v>
      </c>
      <c r="I59" s="34">
        <v>1288133.47</v>
      </c>
      <c r="J59" s="36"/>
    </row>
    <row r="60" spans="2:10" ht="26.25" customHeight="1" thickBot="1" x14ac:dyDescent="0.3">
      <c r="B60" s="92"/>
      <c r="C60" s="93"/>
      <c r="D60" s="96"/>
      <c r="E60" s="7" t="s">
        <v>7</v>
      </c>
      <c r="F60" s="11">
        <f>F57+F58+F59</f>
        <v>12289788.560000001</v>
      </c>
      <c r="G60" s="11">
        <f t="shared" ref="G60:I60" si="24">G57+G58+G59</f>
        <v>8262956.04</v>
      </c>
      <c r="H60" s="11">
        <f t="shared" si="24"/>
        <v>2738699.05</v>
      </c>
      <c r="I60" s="11">
        <f t="shared" si="24"/>
        <v>1288133.47</v>
      </c>
      <c r="J60" s="39"/>
    </row>
    <row r="61" spans="2:10" ht="41.25" customHeight="1" x14ac:dyDescent="0.25">
      <c r="B61" s="108" t="s">
        <v>16</v>
      </c>
      <c r="C61" s="109" t="s">
        <v>14</v>
      </c>
      <c r="D61" s="110" t="s">
        <v>52</v>
      </c>
      <c r="E61" s="23" t="s">
        <v>4</v>
      </c>
      <c r="F61" s="24">
        <f>G61+H61+I61</f>
        <v>0</v>
      </c>
      <c r="G61" s="24">
        <v>0</v>
      </c>
      <c r="H61" s="24">
        <v>0</v>
      </c>
      <c r="I61" s="24">
        <v>0</v>
      </c>
      <c r="J61" s="29"/>
    </row>
    <row r="62" spans="2:10" ht="45.75" customHeight="1" x14ac:dyDescent="0.25">
      <c r="B62" s="68"/>
      <c r="C62" s="71"/>
      <c r="D62" s="95"/>
      <c r="E62" s="40" t="s">
        <v>5</v>
      </c>
      <c r="F62" s="34">
        <f>G62+H62+I62</f>
        <v>146504924</v>
      </c>
      <c r="G62" s="34">
        <v>52807282</v>
      </c>
      <c r="H62" s="34">
        <v>46848821</v>
      </c>
      <c r="I62" s="34">
        <v>46848821</v>
      </c>
      <c r="J62" s="36"/>
    </row>
    <row r="63" spans="2:10" ht="43.5" customHeight="1" x14ac:dyDescent="0.25">
      <c r="B63" s="68"/>
      <c r="C63" s="71"/>
      <c r="D63" s="95"/>
      <c r="E63" s="40" t="s">
        <v>6</v>
      </c>
      <c r="F63" s="34">
        <f>G63+H63+I63</f>
        <v>0</v>
      </c>
      <c r="G63" s="34">
        <v>0</v>
      </c>
      <c r="H63" s="34">
        <v>0</v>
      </c>
      <c r="I63" s="34">
        <v>0</v>
      </c>
      <c r="J63" s="36"/>
    </row>
    <row r="64" spans="2:10" ht="26.25" customHeight="1" x14ac:dyDescent="0.25">
      <c r="B64" s="69"/>
      <c r="C64" s="72"/>
      <c r="D64" s="97"/>
      <c r="E64" s="40" t="s">
        <v>7</v>
      </c>
      <c r="F64" s="34">
        <f>F61+F62+F63</f>
        <v>146504924</v>
      </c>
      <c r="G64" s="34">
        <f t="shared" ref="G64:I64" si="25">G61+G62+G63</f>
        <v>52807282</v>
      </c>
      <c r="H64" s="34">
        <f t="shared" si="25"/>
        <v>46848821</v>
      </c>
      <c r="I64" s="34">
        <f t="shared" si="25"/>
        <v>46848821</v>
      </c>
      <c r="J64" s="36"/>
    </row>
    <row r="65" spans="2:10" ht="6.75" hidden="1" customHeight="1" thickBot="1" x14ac:dyDescent="0.25">
      <c r="B65" s="32"/>
      <c r="C65" s="33"/>
      <c r="D65" s="38"/>
      <c r="E65" s="40"/>
      <c r="F65" s="34"/>
      <c r="G65" s="34"/>
      <c r="H65" s="34"/>
      <c r="I65" s="34"/>
      <c r="J65" s="15"/>
    </row>
    <row r="66" spans="2:10" ht="10.5" hidden="1" customHeight="1" thickBot="1" x14ac:dyDescent="0.25">
      <c r="B66" s="100"/>
      <c r="C66" s="101"/>
      <c r="D66" s="53"/>
      <c r="E66" s="46"/>
      <c r="F66" s="47"/>
      <c r="G66" s="47"/>
      <c r="H66" s="47"/>
      <c r="I66" s="47"/>
      <c r="J66" s="85"/>
    </row>
    <row r="67" spans="2:10" ht="15.75" hidden="1" customHeight="1" thickBot="1" x14ac:dyDescent="0.25">
      <c r="B67" s="100"/>
      <c r="C67" s="101"/>
      <c r="D67" s="53"/>
      <c r="E67" s="46"/>
      <c r="F67" s="47"/>
      <c r="G67" s="47"/>
      <c r="H67" s="47"/>
      <c r="I67" s="47"/>
      <c r="J67" s="85"/>
    </row>
    <row r="68" spans="2:10" ht="39.75" customHeight="1" x14ac:dyDescent="0.25">
      <c r="B68" s="67" t="s">
        <v>18</v>
      </c>
      <c r="C68" s="70" t="s">
        <v>21</v>
      </c>
      <c r="D68" s="94" t="s">
        <v>52</v>
      </c>
      <c r="E68" s="40" t="s">
        <v>4</v>
      </c>
      <c r="F68" s="34">
        <f t="shared" ref="F68:F70" si="26">G68+H68+I68</f>
        <v>0</v>
      </c>
      <c r="G68" s="34">
        <v>0</v>
      </c>
      <c r="H68" s="34">
        <v>0</v>
      </c>
      <c r="I68" s="34">
        <v>0</v>
      </c>
      <c r="J68" s="36"/>
    </row>
    <row r="69" spans="2:10" ht="39" customHeight="1" x14ac:dyDescent="0.25">
      <c r="B69" s="68"/>
      <c r="C69" s="71"/>
      <c r="D69" s="95"/>
      <c r="E69" s="40" t="s">
        <v>5</v>
      </c>
      <c r="F69" s="34">
        <f t="shared" si="26"/>
        <v>0</v>
      </c>
      <c r="G69" s="34">
        <v>0</v>
      </c>
      <c r="H69" s="34">
        <v>0</v>
      </c>
      <c r="I69" s="34">
        <v>0</v>
      </c>
      <c r="J69" s="36"/>
    </row>
    <row r="70" spans="2:10" ht="41.25" customHeight="1" x14ac:dyDescent="0.25">
      <c r="B70" s="68"/>
      <c r="C70" s="71"/>
      <c r="D70" s="95"/>
      <c r="E70" s="40" t="s">
        <v>6</v>
      </c>
      <c r="F70" s="34">
        <f t="shared" si="26"/>
        <v>1763459</v>
      </c>
      <c r="G70" s="34">
        <v>926339</v>
      </c>
      <c r="H70" s="34">
        <v>397160</v>
      </c>
      <c r="I70" s="34">
        <v>439960</v>
      </c>
      <c r="J70" s="36"/>
    </row>
    <row r="71" spans="2:10" ht="25.5" customHeight="1" x14ac:dyDescent="0.25">
      <c r="B71" s="69"/>
      <c r="C71" s="72"/>
      <c r="D71" s="97"/>
      <c r="E71" s="40" t="s">
        <v>7</v>
      </c>
      <c r="F71" s="34">
        <f>F68+F69+F70</f>
        <v>1763459</v>
      </c>
      <c r="G71" s="34">
        <f t="shared" ref="G71:I71" si="27">G68+G69+G70</f>
        <v>926339</v>
      </c>
      <c r="H71" s="34">
        <f t="shared" si="27"/>
        <v>397160</v>
      </c>
      <c r="I71" s="34">
        <f t="shared" si="27"/>
        <v>439960</v>
      </c>
      <c r="J71" s="36"/>
    </row>
    <row r="72" spans="2:10" ht="42" customHeight="1" x14ac:dyDescent="0.25">
      <c r="B72" s="67" t="s">
        <v>42</v>
      </c>
      <c r="C72" s="70" t="s">
        <v>61</v>
      </c>
      <c r="D72" s="94" t="s">
        <v>52</v>
      </c>
      <c r="E72" s="40" t="s">
        <v>4</v>
      </c>
      <c r="F72" s="34">
        <f t="shared" ref="F72:F74" si="28">G72+H72+I72</f>
        <v>0</v>
      </c>
      <c r="G72" s="34">
        <v>0</v>
      </c>
      <c r="H72" s="34">
        <v>0</v>
      </c>
      <c r="I72" s="34">
        <v>0</v>
      </c>
      <c r="J72" s="36"/>
    </row>
    <row r="73" spans="2:10" ht="39.75" customHeight="1" x14ac:dyDescent="0.25">
      <c r="B73" s="68"/>
      <c r="C73" s="71"/>
      <c r="D73" s="95"/>
      <c r="E73" s="40" t="s">
        <v>5</v>
      </c>
      <c r="F73" s="34">
        <f t="shared" si="28"/>
        <v>1213572</v>
      </c>
      <c r="G73" s="34">
        <v>404524</v>
      </c>
      <c r="H73" s="34">
        <v>404524</v>
      </c>
      <c r="I73" s="34">
        <v>404524</v>
      </c>
      <c r="J73" s="36"/>
    </row>
    <row r="74" spans="2:10" ht="44.25" customHeight="1" x14ac:dyDescent="0.25">
      <c r="B74" s="68"/>
      <c r="C74" s="71"/>
      <c r="D74" s="95"/>
      <c r="E74" s="40" t="s">
        <v>6</v>
      </c>
      <c r="F74" s="34">
        <f t="shared" si="28"/>
        <v>0</v>
      </c>
      <c r="G74" s="34">
        <v>0</v>
      </c>
      <c r="H74" s="34">
        <v>0</v>
      </c>
      <c r="I74" s="34">
        <v>0</v>
      </c>
      <c r="J74" s="36"/>
    </row>
    <row r="75" spans="2:10" ht="27" customHeight="1" x14ac:dyDescent="0.25">
      <c r="B75" s="69"/>
      <c r="C75" s="72"/>
      <c r="D75" s="97"/>
      <c r="E75" s="40" t="s">
        <v>7</v>
      </c>
      <c r="F75" s="34">
        <f>F72+F73+F74</f>
        <v>1213572</v>
      </c>
      <c r="G75" s="34">
        <f>G72+G73+G74</f>
        <v>404524</v>
      </c>
      <c r="H75" s="34">
        <f t="shared" ref="H75:I75" si="29">H72+H73+H74</f>
        <v>404524</v>
      </c>
      <c r="I75" s="34">
        <f t="shared" si="29"/>
        <v>404524</v>
      </c>
      <c r="J75" s="36"/>
    </row>
    <row r="76" spans="2:10" ht="105.75" hidden="1" customHeight="1" x14ac:dyDescent="0.25">
      <c r="B76" s="32"/>
      <c r="C76" s="33"/>
      <c r="D76" s="38"/>
      <c r="E76" s="40"/>
      <c r="F76" s="34"/>
      <c r="G76" s="34"/>
      <c r="H76" s="34"/>
      <c r="I76" s="34"/>
      <c r="J76" s="36"/>
    </row>
    <row r="77" spans="2:10" ht="40.5" customHeight="1" x14ac:dyDescent="0.25">
      <c r="B77" s="100" t="s">
        <v>43</v>
      </c>
      <c r="C77" s="101" t="s">
        <v>58</v>
      </c>
      <c r="D77" s="53" t="s">
        <v>52</v>
      </c>
      <c r="E77" s="40" t="s">
        <v>4</v>
      </c>
      <c r="F77" s="34">
        <f>G77+H77+I77</f>
        <v>4076772.4800000004</v>
      </c>
      <c r="G77" s="34">
        <v>1357027.24</v>
      </c>
      <c r="H77" s="34">
        <v>1361479.08</v>
      </c>
      <c r="I77" s="34">
        <v>1358266.16</v>
      </c>
      <c r="J77" s="85"/>
    </row>
    <row r="78" spans="2:10" ht="40.5" customHeight="1" x14ac:dyDescent="0.25">
      <c r="B78" s="100"/>
      <c r="C78" s="101"/>
      <c r="D78" s="53"/>
      <c r="E78" s="40" t="s">
        <v>5</v>
      </c>
      <c r="F78" s="34">
        <f t="shared" ref="F78" si="30">G78+H78+I78</f>
        <v>260219.51999999999</v>
      </c>
      <c r="G78" s="34">
        <v>86618.76</v>
      </c>
      <c r="H78" s="34">
        <v>86902.92</v>
      </c>
      <c r="I78" s="34">
        <v>86697.84</v>
      </c>
      <c r="J78" s="85"/>
    </row>
    <row r="79" spans="2:10" ht="40.5" customHeight="1" x14ac:dyDescent="0.25">
      <c r="B79" s="100"/>
      <c r="C79" s="101"/>
      <c r="D79" s="53"/>
      <c r="E79" s="40" t="s">
        <v>6</v>
      </c>
      <c r="F79" s="34">
        <f>G79+H79+I79</f>
        <v>228262.74</v>
      </c>
      <c r="G79" s="34">
        <v>75981.37</v>
      </c>
      <c r="H79" s="34">
        <v>76230.63</v>
      </c>
      <c r="I79" s="34">
        <v>76050.740000000005</v>
      </c>
      <c r="J79" s="85"/>
    </row>
    <row r="80" spans="2:10" ht="24.75" customHeight="1" thickBot="1" x14ac:dyDescent="0.3">
      <c r="B80" s="115"/>
      <c r="C80" s="116"/>
      <c r="D80" s="98"/>
      <c r="E80" s="7" t="s">
        <v>7</v>
      </c>
      <c r="F80" s="11">
        <f>G80+H80+I80</f>
        <v>4565254.74</v>
      </c>
      <c r="G80" s="11">
        <f>G77+G78+G79</f>
        <v>1519627.37</v>
      </c>
      <c r="H80" s="11">
        <f t="shared" ref="H80:I80" si="31">H77+H78+H79</f>
        <v>1524612.63</v>
      </c>
      <c r="I80" s="11">
        <f t="shared" si="31"/>
        <v>1521014.74</v>
      </c>
      <c r="J80" s="99"/>
    </row>
    <row r="81" spans="2:10" ht="39.75" customHeight="1" x14ac:dyDescent="0.25">
      <c r="B81" s="108" t="s">
        <v>55</v>
      </c>
      <c r="C81" s="109" t="s">
        <v>54</v>
      </c>
      <c r="D81" s="110" t="s">
        <v>52</v>
      </c>
      <c r="E81" s="23" t="s">
        <v>4</v>
      </c>
      <c r="F81" s="24">
        <f t="shared" ref="F81:F87" si="32">G81+H81+I81</f>
        <v>0</v>
      </c>
      <c r="G81" s="24">
        <v>0</v>
      </c>
      <c r="H81" s="24">
        <v>0</v>
      </c>
      <c r="I81" s="24">
        <v>0</v>
      </c>
      <c r="J81" s="29"/>
    </row>
    <row r="82" spans="2:10" ht="39.75" customHeight="1" x14ac:dyDescent="0.25">
      <c r="B82" s="68"/>
      <c r="C82" s="71"/>
      <c r="D82" s="95"/>
      <c r="E82" s="40" t="s">
        <v>46</v>
      </c>
      <c r="F82" s="34">
        <f t="shared" si="32"/>
        <v>536813</v>
      </c>
      <c r="G82" s="34">
        <v>224370</v>
      </c>
      <c r="H82" s="34">
        <v>172447</v>
      </c>
      <c r="I82" s="34">
        <v>139996</v>
      </c>
      <c r="J82" s="36"/>
    </row>
    <row r="83" spans="2:10" ht="39.75" customHeight="1" x14ac:dyDescent="0.25">
      <c r="B83" s="68"/>
      <c r="C83" s="71"/>
      <c r="D83" s="95"/>
      <c r="E83" s="40" t="s">
        <v>6</v>
      </c>
      <c r="F83" s="34">
        <f t="shared" si="32"/>
        <v>28253.32</v>
      </c>
      <c r="G83" s="34">
        <v>11808.95</v>
      </c>
      <c r="H83" s="34">
        <v>9076.16</v>
      </c>
      <c r="I83" s="34">
        <v>7368.21</v>
      </c>
      <c r="J83" s="36"/>
    </row>
    <row r="84" spans="2:10" ht="24.75" customHeight="1" x14ac:dyDescent="0.25">
      <c r="B84" s="69"/>
      <c r="C84" s="72"/>
      <c r="D84" s="97"/>
      <c r="E84" s="40" t="s">
        <v>7</v>
      </c>
      <c r="F84" s="34">
        <f>G84+H84+I84</f>
        <v>565066.31999999995</v>
      </c>
      <c r="G84" s="34">
        <f>G82+G83+G81</f>
        <v>236178.95</v>
      </c>
      <c r="H84" s="34">
        <f t="shared" ref="H84:I84" si="33">H82+H83+H81</f>
        <v>181523.16</v>
      </c>
      <c r="I84" s="34">
        <f t="shared" si="33"/>
        <v>147364.21</v>
      </c>
      <c r="J84" s="36"/>
    </row>
    <row r="85" spans="2:10" ht="39.75" customHeight="1" x14ac:dyDescent="0.25">
      <c r="B85" s="67" t="s">
        <v>57</v>
      </c>
      <c r="C85" s="70" t="s">
        <v>53</v>
      </c>
      <c r="D85" s="94" t="s">
        <v>52</v>
      </c>
      <c r="E85" s="40" t="s">
        <v>4</v>
      </c>
      <c r="F85" s="34">
        <f t="shared" si="32"/>
        <v>0</v>
      </c>
      <c r="G85" s="34">
        <v>0</v>
      </c>
      <c r="H85" s="34">
        <v>0</v>
      </c>
      <c r="I85" s="34">
        <v>0</v>
      </c>
      <c r="J85" s="36"/>
    </row>
    <row r="86" spans="2:10" ht="39.75" customHeight="1" x14ac:dyDescent="0.25">
      <c r="B86" s="68"/>
      <c r="C86" s="71"/>
      <c r="D86" s="95"/>
      <c r="E86" s="40" t="s">
        <v>46</v>
      </c>
      <c r="F86" s="34">
        <f t="shared" si="32"/>
        <v>844410</v>
      </c>
      <c r="G86" s="34">
        <v>156250</v>
      </c>
      <c r="H86" s="34">
        <v>156250</v>
      </c>
      <c r="I86" s="34">
        <v>531910</v>
      </c>
      <c r="J86" s="36"/>
    </row>
    <row r="87" spans="2:10" ht="39.75" customHeight="1" x14ac:dyDescent="0.25">
      <c r="B87" s="68"/>
      <c r="C87" s="71"/>
      <c r="D87" s="95"/>
      <c r="E87" s="40" t="s">
        <v>6</v>
      </c>
      <c r="F87" s="34">
        <f t="shared" si="32"/>
        <v>44442.619999999995</v>
      </c>
      <c r="G87" s="34">
        <v>8223.68</v>
      </c>
      <c r="H87" s="34">
        <v>8223.68</v>
      </c>
      <c r="I87" s="34">
        <v>27995.26</v>
      </c>
      <c r="J87" s="36"/>
    </row>
    <row r="88" spans="2:10" ht="25.5" customHeight="1" x14ac:dyDescent="0.25">
      <c r="B88" s="69"/>
      <c r="C88" s="72"/>
      <c r="D88" s="97"/>
      <c r="E88" s="40" t="s">
        <v>7</v>
      </c>
      <c r="F88" s="34">
        <f>G88+H88+I88</f>
        <v>888852.62</v>
      </c>
      <c r="G88" s="34">
        <f>G86+G87+G85</f>
        <v>164473.68</v>
      </c>
      <c r="H88" s="34">
        <f t="shared" ref="H88:I88" si="34">H86+H87+H85</f>
        <v>164473.68</v>
      </c>
      <c r="I88" s="34">
        <f t="shared" si="34"/>
        <v>559905.26</v>
      </c>
      <c r="J88" s="36"/>
    </row>
    <row r="89" spans="2:10" ht="39.75" customHeight="1" x14ac:dyDescent="0.25">
      <c r="B89" s="73" t="s">
        <v>44</v>
      </c>
      <c r="C89" s="76" t="s">
        <v>70</v>
      </c>
      <c r="D89" s="79" t="s">
        <v>52</v>
      </c>
      <c r="E89" s="41" t="s">
        <v>4</v>
      </c>
      <c r="F89" s="30">
        <f>F93</f>
        <v>0</v>
      </c>
      <c r="G89" s="30">
        <f t="shared" ref="G89:I89" si="35">G93</f>
        <v>0</v>
      </c>
      <c r="H89" s="30">
        <f t="shared" si="35"/>
        <v>0</v>
      </c>
      <c r="I89" s="30">
        <f t="shared" si="35"/>
        <v>0</v>
      </c>
      <c r="J89" s="82">
        <v>11</v>
      </c>
    </row>
    <row r="90" spans="2:10" ht="39.75" customHeight="1" x14ac:dyDescent="0.25">
      <c r="B90" s="74"/>
      <c r="C90" s="77"/>
      <c r="D90" s="80"/>
      <c r="E90" s="41" t="s">
        <v>46</v>
      </c>
      <c r="F90" s="30">
        <f>F94</f>
        <v>0</v>
      </c>
      <c r="G90" s="30">
        <f t="shared" ref="G90:I90" si="36">G94</f>
        <v>0</v>
      </c>
      <c r="H90" s="30">
        <f t="shared" si="36"/>
        <v>0</v>
      </c>
      <c r="I90" s="30">
        <f t="shared" si="36"/>
        <v>0</v>
      </c>
      <c r="J90" s="83"/>
    </row>
    <row r="91" spans="2:10" ht="39.75" customHeight="1" x14ac:dyDescent="0.25">
      <c r="B91" s="74"/>
      <c r="C91" s="77"/>
      <c r="D91" s="80"/>
      <c r="E91" s="41" t="s">
        <v>6</v>
      </c>
      <c r="F91" s="30">
        <f>F95</f>
        <v>6146519.5999999996</v>
      </c>
      <c r="G91" s="30">
        <f t="shared" ref="G91:I91" si="37">G95</f>
        <v>1960439.6</v>
      </c>
      <c r="H91" s="30">
        <f t="shared" si="37"/>
        <v>2093040</v>
      </c>
      <c r="I91" s="30">
        <f t="shared" si="37"/>
        <v>2093040</v>
      </c>
      <c r="J91" s="83"/>
    </row>
    <row r="92" spans="2:10" s="12" customFormat="1" ht="24.75" customHeight="1" x14ac:dyDescent="0.25">
      <c r="B92" s="75"/>
      <c r="C92" s="78"/>
      <c r="D92" s="81"/>
      <c r="E92" s="41" t="s">
        <v>7</v>
      </c>
      <c r="F92" s="30">
        <f>F89+F90+F91</f>
        <v>6146519.5999999996</v>
      </c>
      <c r="G92" s="30">
        <f t="shared" ref="G92:I92" si="38">G89+G90+G91</f>
        <v>1960439.6</v>
      </c>
      <c r="H92" s="30">
        <f t="shared" si="38"/>
        <v>2093040</v>
      </c>
      <c r="I92" s="30">
        <f t="shared" si="38"/>
        <v>2093040</v>
      </c>
      <c r="J92" s="84"/>
    </row>
    <row r="93" spans="2:10" s="12" customFormat="1" ht="39" customHeight="1" x14ac:dyDescent="0.25">
      <c r="B93" s="67" t="s">
        <v>20</v>
      </c>
      <c r="C93" s="70" t="s">
        <v>70</v>
      </c>
      <c r="D93" s="94" t="s">
        <v>52</v>
      </c>
      <c r="E93" s="40" t="s">
        <v>4</v>
      </c>
      <c r="F93" s="34">
        <f t="shared" ref="F93:F94" si="39">G93+H93+I93</f>
        <v>0</v>
      </c>
      <c r="G93" s="34">
        <v>0</v>
      </c>
      <c r="H93" s="34">
        <v>0</v>
      </c>
      <c r="I93" s="34">
        <v>0</v>
      </c>
      <c r="J93" s="31"/>
    </row>
    <row r="94" spans="2:10" s="12" customFormat="1" ht="39" customHeight="1" x14ac:dyDescent="0.25">
      <c r="B94" s="68"/>
      <c r="C94" s="71"/>
      <c r="D94" s="95"/>
      <c r="E94" s="40" t="s">
        <v>46</v>
      </c>
      <c r="F94" s="34">
        <f t="shared" si="39"/>
        <v>0</v>
      </c>
      <c r="G94" s="34">
        <v>0</v>
      </c>
      <c r="H94" s="34">
        <v>0</v>
      </c>
      <c r="I94" s="34">
        <v>0</v>
      </c>
      <c r="J94" s="31"/>
    </row>
    <row r="95" spans="2:10" s="12" customFormat="1" ht="39" customHeight="1" x14ac:dyDescent="0.25">
      <c r="B95" s="68"/>
      <c r="C95" s="71"/>
      <c r="D95" s="95"/>
      <c r="E95" s="40" t="s">
        <v>6</v>
      </c>
      <c r="F95" s="34">
        <f>G95+H95+I95</f>
        <v>6146519.5999999996</v>
      </c>
      <c r="G95" s="34">
        <v>1960439.6</v>
      </c>
      <c r="H95" s="34">
        <v>2093040</v>
      </c>
      <c r="I95" s="34">
        <v>2093040</v>
      </c>
      <c r="J95" s="31"/>
    </row>
    <row r="96" spans="2:10" ht="25.5" customHeight="1" x14ac:dyDescent="0.25">
      <c r="B96" s="69"/>
      <c r="C96" s="72"/>
      <c r="D96" s="97"/>
      <c r="E96" s="40" t="s">
        <v>7</v>
      </c>
      <c r="F96" s="34">
        <f>F93+F94+F95</f>
        <v>6146519.5999999996</v>
      </c>
      <c r="G96" s="34">
        <f t="shared" ref="G96:I96" si="40">G93+G94+G95</f>
        <v>1960439.6</v>
      </c>
      <c r="H96" s="34">
        <f t="shared" si="40"/>
        <v>2093040</v>
      </c>
      <c r="I96" s="34">
        <f t="shared" si="40"/>
        <v>2093040</v>
      </c>
      <c r="J96" s="36"/>
    </row>
    <row r="97" spans="2:10" ht="43.5" customHeight="1" x14ac:dyDescent="0.25">
      <c r="B97" s="73" t="s">
        <v>47</v>
      </c>
      <c r="C97" s="76" t="s">
        <v>71</v>
      </c>
      <c r="D97" s="79" t="s">
        <v>52</v>
      </c>
      <c r="E97" s="41" t="s">
        <v>4</v>
      </c>
      <c r="F97" s="30">
        <f>F101</f>
        <v>0</v>
      </c>
      <c r="G97" s="30">
        <f t="shared" ref="G97:I97" si="41">G101</f>
        <v>0</v>
      </c>
      <c r="H97" s="30">
        <f t="shared" si="41"/>
        <v>0</v>
      </c>
      <c r="I97" s="30">
        <f t="shared" si="41"/>
        <v>0</v>
      </c>
      <c r="J97" s="82">
        <v>12</v>
      </c>
    </row>
    <row r="98" spans="2:10" ht="42" customHeight="1" x14ac:dyDescent="0.25">
      <c r="B98" s="74"/>
      <c r="C98" s="77"/>
      <c r="D98" s="80"/>
      <c r="E98" s="41" t="s">
        <v>46</v>
      </c>
      <c r="F98" s="30">
        <f>F102</f>
        <v>14061600</v>
      </c>
      <c r="G98" s="30">
        <f t="shared" ref="G98:I98" si="42">G102</f>
        <v>4843440</v>
      </c>
      <c r="H98" s="30">
        <f t="shared" si="42"/>
        <v>4609080</v>
      </c>
      <c r="I98" s="30">
        <f t="shared" si="42"/>
        <v>4609080</v>
      </c>
      <c r="J98" s="83"/>
    </row>
    <row r="99" spans="2:10" ht="39.75" customHeight="1" x14ac:dyDescent="0.25">
      <c r="B99" s="74"/>
      <c r="C99" s="77"/>
      <c r="D99" s="80"/>
      <c r="E99" s="41" t="s">
        <v>6</v>
      </c>
      <c r="F99" s="30">
        <f>F103</f>
        <v>0</v>
      </c>
      <c r="G99" s="30">
        <f t="shared" ref="G99:I99" si="43">G103</f>
        <v>0</v>
      </c>
      <c r="H99" s="30">
        <f t="shared" si="43"/>
        <v>0</v>
      </c>
      <c r="I99" s="30">
        <f t="shared" si="43"/>
        <v>0</v>
      </c>
      <c r="J99" s="83"/>
    </row>
    <row r="100" spans="2:10" s="12" customFormat="1" ht="24" customHeight="1" thickBot="1" x14ac:dyDescent="0.3">
      <c r="B100" s="111"/>
      <c r="C100" s="112"/>
      <c r="D100" s="113"/>
      <c r="E100" s="21" t="s">
        <v>7</v>
      </c>
      <c r="F100" s="22">
        <f>F97+F98+F99</f>
        <v>14061600</v>
      </c>
      <c r="G100" s="22">
        <f t="shared" ref="G100:I100" si="44">G97+G98+G99</f>
        <v>4843440</v>
      </c>
      <c r="H100" s="22">
        <f t="shared" si="44"/>
        <v>4609080</v>
      </c>
      <c r="I100" s="22">
        <f t="shared" si="44"/>
        <v>4609080</v>
      </c>
      <c r="J100" s="114"/>
    </row>
    <row r="101" spans="2:10" s="12" customFormat="1" ht="54" customHeight="1" x14ac:dyDescent="0.25">
      <c r="B101" s="108" t="s">
        <v>22</v>
      </c>
      <c r="C101" s="109" t="s">
        <v>56</v>
      </c>
      <c r="D101" s="110" t="s">
        <v>52</v>
      </c>
      <c r="E101" s="23" t="s">
        <v>4</v>
      </c>
      <c r="F101" s="24">
        <f>G101+H101+I101</f>
        <v>0</v>
      </c>
      <c r="G101" s="24">
        <v>0</v>
      </c>
      <c r="H101" s="24">
        <v>0</v>
      </c>
      <c r="I101" s="24">
        <v>0</v>
      </c>
      <c r="J101" s="29"/>
    </row>
    <row r="102" spans="2:10" s="12" customFormat="1" ht="45" customHeight="1" x14ac:dyDescent="0.25">
      <c r="B102" s="68"/>
      <c r="C102" s="71"/>
      <c r="D102" s="95"/>
      <c r="E102" s="40" t="s">
        <v>46</v>
      </c>
      <c r="F102" s="34">
        <f>G102+H102+I102</f>
        <v>14061600</v>
      </c>
      <c r="G102" s="34">
        <v>4843440</v>
      </c>
      <c r="H102" s="34">
        <v>4609080</v>
      </c>
      <c r="I102" s="34">
        <v>4609080</v>
      </c>
      <c r="J102" s="31"/>
    </row>
    <row r="103" spans="2:10" s="12" customFormat="1" ht="52.5" customHeight="1" x14ac:dyDescent="0.25">
      <c r="B103" s="68"/>
      <c r="C103" s="71"/>
      <c r="D103" s="95"/>
      <c r="E103" s="40" t="s">
        <v>6</v>
      </c>
      <c r="F103" s="34">
        <f>G103+H103+I103</f>
        <v>0</v>
      </c>
      <c r="G103" s="34">
        <v>0</v>
      </c>
      <c r="H103" s="34">
        <v>0</v>
      </c>
      <c r="I103" s="34">
        <v>0</v>
      </c>
      <c r="J103" s="31"/>
    </row>
    <row r="104" spans="2:10" ht="24.75" customHeight="1" x14ac:dyDescent="0.25">
      <c r="B104" s="69"/>
      <c r="C104" s="72"/>
      <c r="D104" s="97"/>
      <c r="E104" s="40" t="s">
        <v>7</v>
      </c>
      <c r="F104" s="34">
        <f>F101+F102+F103</f>
        <v>14061600</v>
      </c>
      <c r="G104" s="34">
        <f t="shared" ref="G104:I104" si="45">G101+G102+G103</f>
        <v>4843440</v>
      </c>
      <c r="H104" s="34">
        <f t="shared" si="45"/>
        <v>4609080</v>
      </c>
      <c r="I104" s="34">
        <f t="shared" si="45"/>
        <v>4609080</v>
      </c>
      <c r="J104" s="36"/>
    </row>
    <row r="105" spans="2:10" ht="39.75" customHeight="1" x14ac:dyDescent="0.25">
      <c r="B105" s="73" t="s">
        <v>72</v>
      </c>
      <c r="C105" s="76" t="s">
        <v>45</v>
      </c>
      <c r="D105" s="79" t="s">
        <v>52</v>
      </c>
      <c r="E105" s="41" t="s">
        <v>4</v>
      </c>
      <c r="F105" s="30">
        <f>G105+H105+I105</f>
        <v>0</v>
      </c>
      <c r="G105" s="30">
        <f>G109+G113+G117</f>
        <v>0</v>
      </c>
      <c r="H105" s="30">
        <f t="shared" ref="H105:I105" si="46">H109+H113+H117</f>
        <v>0</v>
      </c>
      <c r="I105" s="30">
        <f t="shared" si="46"/>
        <v>0</v>
      </c>
      <c r="J105" s="82" t="s">
        <v>62</v>
      </c>
    </row>
    <row r="106" spans="2:10" ht="41.25" customHeight="1" x14ac:dyDescent="0.25">
      <c r="B106" s="74"/>
      <c r="C106" s="77"/>
      <c r="D106" s="80"/>
      <c r="E106" s="41" t="s">
        <v>46</v>
      </c>
      <c r="F106" s="30">
        <f>G106+H106+I106</f>
        <v>9433357.7300000004</v>
      </c>
      <c r="G106" s="30">
        <f>G110+G114+G118</f>
        <v>9433357.7300000004</v>
      </c>
      <c r="H106" s="30">
        <f t="shared" ref="H106:I106" si="47">H110+H114+H118</f>
        <v>0</v>
      </c>
      <c r="I106" s="30">
        <f t="shared" si="47"/>
        <v>0</v>
      </c>
      <c r="J106" s="83"/>
    </row>
    <row r="107" spans="2:10" ht="37.5" customHeight="1" x14ac:dyDescent="0.25">
      <c r="B107" s="74"/>
      <c r="C107" s="77"/>
      <c r="D107" s="80"/>
      <c r="E107" s="41" t="s">
        <v>6</v>
      </c>
      <c r="F107" s="30">
        <f>G107+H107+I107</f>
        <v>496492.51</v>
      </c>
      <c r="G107" s="30">
        <f>G111+G115+G119</f>
        <v>496492.51</v>
      </c>
      <c r="H107" s="30">
        <f t="shared" ref="H107:I107" si="48">H111+H115+H119</f>
        <v>0</v>
      </c>
      <c r="I107" s="30">
        <f t="shared" si="48"/>
        <v>0</v>
      </c>
      <c r="J107" s="83"/>
    </row>
    <row r="108" spans="2:10" ht="19.5" customHeight="1" x14ac:dyDescent="0.25">
      <c r="B108" s="75"/>
      <c r="C108" s="78"/>
      <c r="D108" s="81"/>
      <c r="E108" s="41" t="s">
        <v>7</v>
      </c>
      <c r="F108" s="30">
        <f>F106+F107+F105</f>
        <v>9929850.2400000002</v>
      </c>
      <c r="G108" s="30">
        <f>G106+G107+G105</f>
        <v>9929850.2400000002</v>
      </c>
      <c r="H108" s="30">
        <f t="shared" ref="H108:I108" si="49">H106+H107+H105</f>
        <v>0</v>
      </c>
      <c r="I108" s="30">
        <f t="shared" si="49"/>
        <v>0</v>
      </c>
      <c r="J108" s="84"/>
    </row>
    <row r="109" spans="2:10" ht="39" customHeight="1" x14ac:dyDescent="0.25">
      <c r="B109" s="67" t="s">
        <v>24</v>
      </c>
      <c r="C109" s="70" t="s">
        <v>17</v>
      </c>
      <c r="D109" s="94" t="s">
        <v>52</v>
      </c>
      <c r="E109" s="40" t="s">
        <v>4</v>
      </c>
      <c r="F109" s="34">
        <f>G109+H109+I109</f>
        <v>0</v>
      </c>
      <c r="G109" s="34">
        <v>0</v>
      </c>
      <c r="H109" s="34">
        <v>0</v>
      </c>
      <c r="I109" s="34">
        <v>0</v>
      </c>
      <c r="J109" s="31"/>
    </row>
    <row r="110" spans="2:10" ht="42" customHeight="1" x14ac:dyDescent="0.25">
      <c r="B110" s="68"/>
      <c r="C110" s="71"/>
      <c r="D110" s="95"/>
      <c r="E110" s="40" t="s">
        <v>46</v>
      </c>
      <c r="F110" s="34">
        <f>G110+H110+I110</f>
        <v>5225000</v>
      </c>
      <c r="G110" s="34">
        <v>5225000</v>
      </c>
      <c r="H110" s="34">
        <v>0</v>
      </c>
      <c r="I110" s="34">
        <v>0</v>
      </c>
      <c r="J110" s="36"/>
    </row>
    <row r="111" spans="2:10" ht="40.5" customHeight="1" x14ac:dyDescent="0.25">
      <c r="B111" s="68"/>
      <c r="C111" s="71"/>
      <c r="D111" s="95"/>
      <c r="E111" s="40" t="s">
        <v>6</v>
      </c>
      <c r="F111" s="34">
        <f t="shared" ref="F111" si="50">G111+H111+I111</f>
        <v>275000</v>
      </c>
      <c r="G111" s="34">
        <v>275000</v>
      </c>
      <c r="H111" s="34">
        <v>0</v>
      </c>
      <c r="I111" s="34">
        <v>0</v>
      </c>
      <c r="J111" s="36"/>
    </row>
    <row r="112" spans="2:10" ht="20.25" customHeight="1" x14ac:dyDescent="0.25">
      <c r="B112" s="69"/>
      <c r="C112" s="72"/>
      <c r="D112" s="97"/>
      <c r="E112" s="40" t="s">
        <v>7</v>
      </c>
      <c r="F112" s="34">
        <f>F110+F111+F109</f>
        <v>5500000</v>
      </c>
      <c r="G112" s="34">
        <f t="shared" ref="G112:I112" si="51">G110+G111+G109</f>
        <v>5500000</v>
      </c>
      <c r="H112" s="34">
        <f t="shared" si="51"/>
        <v>0</v>
      </c>
      <c r="I112" s="34">
        <f t="shared" si="51"/>
        <v>0</v>
      </c>
      <c r="J112" s="36"/>
    </row>
    <row r="113" spans="2:10" ht="42" customHeight="1" x14ac:dyDescent="0.25">
      <c r="B113" s="100" t="s">
        <v>25</v>
      </c>
      <c r="C113" s="101" t="s">
        <v>19</v>
      </c>
      <c r="D113" s="53" t="s">
        <v>52</v>
      </c>
      <c r="E113" s="40" t="s">
        <v>4</v>
      </c>
      <c r="F113" s="34">
        <f>G113+H113+I113</f>
        <v>0</v>
      </c>
      <c r="G113" s="34">
        <v>0</v>
      </c>
      <c r="H113" s="34">
        <v>0</v>
      </c>
      <c r="I113" s="34">
        <v>0</v>
      </c>
      <c r="J113" s="36"/>
    </row>
    <row r="114" spans="2:10" ht="40.5" customHeight="1" x14ac:dyDescent="0.25">
      <c r="B114" s="100"/>
      <c r="C114" s="101"/>
      <c r="D114" s="53"/>
      <c r="E114" s="40" t="s">
        <v>46</v>
      </c>
      <c r="F114" s="34">
        <f>G114+H114+I114</f>
        <v>1662357.73</v>
      </c>
      <c r="G114" s="34">
        <v>1662357.73</v>
      </c>
      <c r="H114" s="34">
        <v>0</v>
      </c>
      <c r="I114" s="34">
        <v>0</v>
      </c>
      <c r="J114" s="36"/>
    </row>
    <row r="115" spans="2:10" ht="39" customHeight="1" x14ac:dyDescent="0.25">
      <c r="B115" s="100"/>
      <c r="C115" s="101"/>
      <c r="D115" s="53"/>
      <c r="E115" s="40" t="s">
        <v>6</v>
      </c>
      <c r="F115" s="34">
        <f>G115+H115+I115</f>
        <v>87492.51</v>
      </c>
      <c r="G115" s="34">
        <v>87492.51</v>
      </c>
      <c r="H115" s="34">
        <v>0</v>
      </c>
      <c r="I115" s="34">
        <v>0</v>
      </c>
      <c r="J115" s="36"/>
    </row>
    <row r="116" spans="2:10" ht="24" customHeight="1" x14ac:dyDescent="0.25">
      <c r="B116" s="100"/>
      <c r="C116" s="101"/>
      <c r="D116" s="53"/>
      <c r="E116" s="40" t="s">
        <v>7</v>
      </c>
      <c r="F116" s="34">
        <f>F114+F115+F113</f>
        <v>1749850.24</v>
      </c>
      <c r="G116" s="34">
        <f t="shared" ref="G116:I116" si="52">G114+G115+G113</f>
        <v>1749850.24</v>
      </c>
      <c r="H116" s="34">
        <f t="shared" si="52"/>
        <v>0</v>
      </c>
      <c r="I116" s="34">
        <f t="shared" si="52"/>
        <v>0</v>
      </c>
      <c r="J116" s="36"/>
    </row>
    <row r="117" spans="2:10" ht="42" customHeight="1" x14ac:dyDescent="0.25">
      <c r="B117" s="68" t="s">
        <v>77</v>
      </c>
      <c r="C117" s="71" t="s">
        <v>78</v>
      </c>
      <c r="D117" s="95" t="s">
        <v>52</v>
      </c>
      <c r="E117" s="6" t="s">
        <v>4</v>
      </c>
      <c r="F117" s="9">
        <f>G117+H117+I117</f>
        <v>0</v>
      </c>
      <c r="G117" s="9">
        <v>0</v>
      </c>
      <c r="H117" s="9">
        <v>0</v>
      </c>
      <c r="I117" s="9">
        <v>0</v>
      </c>
      <c r="J117" s="31"/>
    </row>
    <row r="118" spans="2:10" ht="40.5" customHeight="1" x14ac:dyDescent="0.25">
      <c r="B118" s="68"/>
      <c r="C118" s="71"/>
      <c r="D118" s="95"/>
      <c r="E118" s="40" t="s">
        <v>46</v>
      </c>
      <c r="F118" s="34">
        <f>G118+H118+I118</f>
        <v>2546000</v>
      </c>
      <c r="G118" s="34">
        <v>2546000</v>
      </c>
      <c r="H118" s="34">
        <v>0</v>
      </c>
      <c r="I118" s="34">
        <v>0</v>
      </c>
      <c r="J118" s="36"/>
    </row>
    <row r="119" spans="2:10" ht="39" customHeight="1" x14ac:dyDescent="0.25">
      <c r="B119" s="68"/>
      <c r="C119" s="71"/>
      <c r="D119" s="95"/>
      <c r="E119" s="40" t="s">
        <v>6</v>
      </c>
      <c r="F119" s="34">
        <f>G119+H119+I119</f>
        <v>134000</v>
      </c>
      <c r="G119" s="34">
        <v>134000</v>
      </c>
      <c r="H119" s="34">
        <v>0</v>
      </c>
      <c r="I119" s="34">
        <v>0</v>
      </c>
      <c r="J119" s="36"/>
    </row>
    <row r="120" spans="2:10" ht="24" customHeight="1" thickBot="1" x14ac:dyDescent="0.3">
      <c r="B120" s="92"/>
      <c r="C120" s="93"/>
      <c r="D120" s="96"/>
      <c r="E120" s="7" t="s">
        <v>7</v>
      </c>
      <c r="F120" s="11">
        <f>F118+F119+F117</f>
        <v>2680000</v>
      </c>
      <c r="G120" s="11">
        <f t="shared" ref="G120:I120" si="53">G118+G119+G117</f>
        <v>2680000</v>
      </c>
      <c r="H120" s="11">
        <f t="shared" si="53"/>
        <v>0</v>
      </c>
      <c r="I120" s="11">
        <f t="shared" si="53"/>
        <v>0</v>
      </c>
      <c r="J120" s="39"/>
    </row>
    <row r="121" spans="2:10" s="12" customFormat="1" ht="38.25" customHeight="1" x14ac:dyDescent="0.25">
      <c r="B121" s="88" t="s">
        <v>73</v>
      </c>
      <c r="C121" s="89" t="s">
        <v>48</v>
      </c>
      <c r="D121" s="90" t="s">
        <v>52</v>
      </c>
      <c r="E121" s="27" t="s">
        <v>4</v>
      </c>
      <c r="F121" s="28">
        <f>F126</f>
        <v>0</v>
      </c>
      <c r="G121" s="28">
        <f t="shared" ref="G121:I121" si="54">G126</f>
        <v>0</v>
      </c>
      <c r="H121" s="28">
        <f t="shared" si="54"/>
        <v>0</v>
      </c>
      <c r="I121" s="28">
        <f t="shared" si="54"/>
        <v>0</v>
      </c>
      <c r="J121" s="91">
        <v>17.18</v>
      </c>
    </row>
    <row r="122" spans="2:10" ht="20.25" customHeight="1" x14ac:dyDescent="0.25">
      <c r="B122" s="74"/>
      <c r="C122" s="77"/>
      <c r="D122" s="80"/>
      <c r="E122" s="87" t="s">
        <v>32</v>
      </c>
      <c r="F122" s="86">
        <f>F127</f>
        <v>702000</v>
      </c>
      <c r="G122" s="86">
        <f t="shared" ref="G122:I122" si="55">G127</f>
        <v>234000</v>
      </c>
      <c r="H122" s="86">
        <f t="shared" si="55"/>
        <v>234000</v>
      </c>
      <c r="I122" s="86">
        <f t="shared" si="55"/>
        <v>234000</v>
      </c>
      <c r="J122" s="83"/>
    </row>
    <row r="123" spans="2:10" ht="19.5" customHeight="1" x14ac:dyDescent="0.25">
      <c r="B123" s="74"/>
      <c r="C123" s="77"/>
      <c r="D123" s="80"/>
      <c r="E123" s="87"/>
      <c r="F123" s="86"/>
      <c r="G123" s="86"/>
      <c r="H123" s="86"/>
      <c r="I123" s="86"/>
      <c r="J123" s="83"/>
    </row>
    <row r="124" spans="2:10" ht="47.25" customHeight="1" x14ac:dyDescent="0.25">
      <c r="B124" s="74"/>
      <c r="C124" s="77"/>
      <c r="D124" s="80"/>
      <c r="E124" s="41" t="s">
        <v>6</v>
      </c>
      <c r="F124" s="30">
        <f>F129</f>
        <v>310500</v>
      </c>
      <c r="G124" s="30">
        <f t="shared" ref="G124:I124" si="56">G129</f>
        <v>103500</v>
      </c>
      <c r="H124" s="30">
        <f t="shared" si="56"/>
        <v>103500</v>
      </c>
      <c r="I124" s="30">
        <f t="shared" si="56"/>
        <v>103500</v>
      </c>
      <c r="J124" s="83"/>
    </row>
    <row r="125" spans="2:10" ht="15.75" x14ac:dyDescent="0.25">
      <c r="B125" s="75"/>
      <c r="C125" s="78"/>
      <c r="D125" s="81"/>
      <c r="E125" s="41" t="s">
        <v>7</v>
      </c>
      <c r="F125" s="30">
        <f>F122+F124+F121</f>
        <v>1012500</v>
      </c>
      <c r="G125" s="30">
        <f>G122+G124+G121</f>
        <v>337500</v>
      </c>
      <c r="H125" s="30">
        <f t="shared" ref="H125:I125" si="57">H122+H124+H121</f>
        <v>337500</v>
      </c>
      <c r="I125" s="30">
        <f t="shared" si="57"/>
        <v>337500</v>
      </c>
      <c r="J125" s="84"/>
    </row>
    <row r="126" spans="2:10" ht="37.5" customHeight="1" x14ac:dyDescent="0.25">
      <c r="B126" s="67" t="s">
        <v>74</v>
      </c>
      <c r="C126" s="70" t="s">
        <v>23</v>
      </c>
      <c r="D126" s="94" t="s">
        <v>52</v>
      </c>
      <c r="E126" s="40" t="s">
        <v>4</v>
      </c>
      <c r="F126" s="34">
        <f>G126+H126+I126</f>
        <v>0</v>
      </c>
      <c r="G126" s="34">
        <v>0</v>
      </c>
      <c r="H126" s="34">
        <v>0</v>
      </c>
      <c r="I126" s="34">
        <v>0</v>
      </c>
      <c r="J126" s="31"/>
    </row>
    <row r="127" spans="2:10" ht="21.75" customHeight="1" x14ac:dyDescent="0.25">
      <c r="B127" s="68"/>
      <c r="C127" s="71"/>
      <c r="D127" s="95"/>
      <c r="E127" s="46" t="s">
        <v>32</v>
      </c>
      <c r="F127" s="47">
        <f>G127+H127+I127</f>
        <v>702000</v>
      </c>
      <c r="G127" s="47">
        <v>234000</v>
      </c>
      <c r="H127" s="47">
        <v>234000</v>
      </c>
      <c r="I127" s="47">
        <v>234000</v>
      </c>
      <c r="J127" s="85"/>
    </row>
    <row r="128" spans="2:10" ht="20.25" customHeight="1" x14ac:dyDescent="0.25">
      <c r="B128" s="68"/>
      <c r="C128" s="71"/>
      <c r="D128" s="95"/>
      <c r="E128" s="46"/>
      <c r="F128" s="47"/>
      <c r="G128" s="47"/>
      <c r="H128" s="47"/>
      <c r="I128" s="47"/>
      <c r="J128" s="85"/>
    </row>
    <row r="129" spans="2:10" ht="41.25" customHeight="1" x14ac:dyDescent="0.25">
      <c r="B129" s="68"/>
      <c r="C129" s="71"/>
      <c r="D129" s="95"/>
      <c r="E129" s="40" t="s">
        <v>6</v>
      </c>
      <c r="F129" s="34">
        <f>G129+H129+I129</f>
        <v>310500</v>
      </c>
      <c r="G129" s="34">
        <v>103500</v>
      </c>
      <c r="H129" s="34">
        <v>103500</v>
      </c>
      <c r="I129" s="34">
        <v>103500</v>
      </c>
      <c r="J129" s="36"/>
    </row>
    <row r="130" spans="2:10" ht="16.5" thickBot="1" x14ac:dyDescent="0.3">
      <c r="B130" s="92"/>
      <c r="C130" s="93"/>
      <c r="D130" s="96"/>
      <c r="E130" s="7" t="s">
        <v>7</v>
      </c>
      <c r="F130" s="11">
        <f>F127+F129+F126</f>
        <v>1012500</v>
      </c>
      <c r="G130" s="11">
        <f t="shared" ref="G130:I130" si="58">G127+G129+G126</f>
        <v>337500</v>
      </c>
      <c r="H130" s="11">
        <f t="shared" si="58"/>
        <v>337500</v>
      </c>
      <c r="I130" s="11">
        <f t="shared" si="58"/>
        <v>337500</v>
      </c>
      <c r="J130" s="39"/>
    </row>
    <row r="131" spans="2:10" ht="15" hidden="1" customHeight="1" x14ac:dyDescent="0.25">
      <c r="B131" s="5"/>
      <c r="C131" s="20"/>
      <c r="D131" s="6"/>
      <c r="E131" s="6"/>
      <c r="F131" s="9"/>
      <c r="G131" s="9"/>
      <c r="H131" s="9"/>
      <c r="I131" s="9"/>
      <c r="J131" s="16"/>
    </row>
    <row r="132" spans="2:10" x14ac:dyDescent="0.25">
      <c r="F132" s="10"/>
      <c r="G132" s="10"/>
      <c r="H132" s="10"/>
      <c r="I132" s="10"/>
    </row>
  </sheetData>
  <mergeCells count="127">
    <mergeCell ref="B117:B120"/>
    <mergeCell ref="C117:C120"/>
    <mergeCell ref="D117:D120"/>
    <mergeCell ref="B113:B116"/>
    <mergeCell ref="C113:C116"/>
    <mergeCell ref="D113:D116"/>
    <mergeCell ref="G122:G123"/>
    <mergeCell ref="D57:D60"/>
    <mergeCell ref="B97:B100"/>
    <mergeCell ref="C97:C100"/>
    <mergeCell ref="D97:D100"/>
    <mergeCell ref="J97:J100"/>
    <mergeCell ref="B101:B104"/>
    <mergeCell ref="C101:C104"/>
    <mergeCell ref="D101:D104"/>
    <mergeCell ref="B89:B92"/>
    <mergeCell ref="C89:C92"/>
    <mergeCell ref="D89:D92"/>
    <mergeCell ref="J89:J92"/>
    <mergeCell ref="B93:B96"/>
    <mergeCell ref="C93:C96"/>
    <mergeCell ref="D93:D96"/>
    <mergeCell ref="B85:B88"/>
    <mergeCell ref="C85:C88"/>
    <mergeCell ref="D85:D88"/>
    <mergeCell ref="B77:B80"/>
    <mergeCell ref="C77:C80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B36:B39"/>
    <mergeCell ref="C36:C39"/>
    <mergeCell ref="D36:D39"/>
    <mergeCell ref="B40:B43"/>
    <mergeCell ref="C40:C43"/>
    <mergeCell ref="D40:D43"/>
    <mergeCell ref="B81:B84"/>
    <mergeCell ref="C81:C84"/>
    <mergeCell ref="D81:D84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72:B75"/>
    <mergeCell ref="C72:C75"/>
    <mergeCell ref="D72:D75"/>
    <mergeCell ref="B57:B60"/>
    <mergeCell ref="C57:C60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D77:D80"/>
    <mergeCell ref="J77:J80"/>
    <mergeCell ref="E55:E56"/>
    <mergeCell ref="F55:F56"/>
    <mergeCell ref="H66:H67"/>
    <mergeCell ref="I66:I67"/>
    <mergeCell ref="J66:J67"/>
    <mergeCell ref="B66:B67"/>
    <mergeCell ref="C66:C67"/>
    <mergeCell ref="B105:B108"/>
    <mergeCell ref="C105:C108"/>
    <mergeCell ref="D105:D108"/>
    <mergeCell ref="J105:J108"/>
    <mergeCell ref="I127:I128"/>
    <mergeCell ref="J127:J128"/>
    <mergeCell ref="H122:H123"/>
    <mergeCell ref="I122:I123"/>
    <mergeCell ref="E127:E128"/>
    <mergeCell ref="F127:F128"/>
    <mergeCell ref="G127:G128"/>
    <mergeCell ref="H127:H128"/>
    <mergeCell ref="E122:E123"/>
    <mergeCell ref="F122:F123"/>
    <mergeCell ref="B121:B125"/>
    <mergeCell ref="C121:C125"/>
    <mergeCell ref="D121:D125"/>
    <mergeCell ref="J121:J125"/>
    <mergeCell ref="B126:B130"/>
    <mergeCell ref="C126:C130"/>
    <mergeCell ref="D126:D130"/>
    <mergeCell ref="B109:B112"/>
    <mergeCell ref="C109:C112"/>
    <mergeCell ref="D109:D11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E11:E13"/>
    <mergeCell ref="B15:B19"/>
    <mergeCell ref="D66:D67"/>
    <mergeCell ref="B48:B51"/>
    <mergeCell ref="C48:C51"/>
  </mergeCells>
  <pageMargins left="0.51181102362204722" right="0.51181102362204722" top="0.74803149606299213" bottom="0.15748031496062992" header="0.31496062992125984" footer="0.31496062992125984"/>
  <pageSetup paperSize="9" scale="73" orientation="landscape" horizontalDpi="0" verticalDpi="0" r:id="rId1"/>
  <rowBreaks count="6" manualBreakCount="6">
    <brk id="23" max="16383" man="1"/>
    <brk id="43" max="16383" man="1"/>
    <brk id="60" max="16383" man="1"/>
    <brk id="80" max="16383" man="1"/>
    <brk id="100" max="16383" man="1"/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2022-08-23T08:43:27Z</cp:lastPrinted>
  <dcterms:created xsi:type="dcterms:W3CDTF">2020-01-31T09:26:11Z</dcterms:created>
  <dcterms:modified xsi:type="dcterms:W3CDTF">2022-08-23T08:43:53Z</dcterms:modified>
</cp:coreProperties>
</file>