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ПСР" sheetId="4" r:id="rId1"/>
  </sheets>
  <definedNames>
    <definedName name="_xlnm._FilterDatabase" localSheetId="0" hidden="1">ПСР!$A$4:$L$4</definedName>
    <definedName name="_xlnm.Print_Titles" localSheetId="0">ПСР!$3:$3</definedName>
  </definedNames>
  <calcPr calcId="144525"/>
</workbook>
</file>

<file path=xl/calcChain.xml><?xml version="1.0" encoding="utf-8"?>
<calcChain xmlns="http://schemas.openxmlformats.org/spreadsheetml/2006/main">
  <c r="C9" i="4" l="1"/>
  <c r="H6" i="4" l="1"/>
  <c r="G8" i="4" l="1"/>
  <c r="G7" i="4"/>
  <c r="G6" i="4"/>
  <c r="G5" i="4"/>
  <c r="H8" i="4"/>
  <c r="H7" i="4"/>
  <c r="H5" i="4"/>
  <c r="J8" i="4" l="1"/>
  <c r="J7" i="4"/>
  <c r="J6" i="4"/>
  <c r="J5" i="4"/>
  <c r="I8" i="4"/>
  <c r="I7" i="4"/>
  <c r="I6" i="4"/>
  <c r="I5" i="4"/>
  <c r="L9" i="4" l="1"/>
  <c r="K9" i="4"/>
  <c r="F9" i="4"/>
  <c r="E9" i="4"/>
  <c r="D9" i="4"/>
  <c r="G9" i="4" l="1"/>
  <c r="H9" i="4"/>
  <c r="J9" i="4"/>
  <c r="I9" i="4"/>
</calcChain>
</file>

<file path=xl/sharedStrings.xml><?xml version="1.0" encoding="utf-8"?>
<sst xmlns="http://schemas.openxmlformats.org/spreadsheetml/2006/main" count="23" uniqueCount="23">
  <si>
    <t>рублей</t>
  </si>
  <si>
    <t>Наименование</t>
  </si>
  <si>
    <t>2024 год</t>
  </si>
  <si>
    <t>ИТОГО:</t>
  </si>
  <si>
    <t>70</t>
  </si>
  <si>
    <t>МП</t>
  </si>
  <si>
    <t>01</t>
  </si>
  <si>
    <t>05</t>
  </si>
  <si>
    <t>06</t>
  </si>
  <si>
    <t xml:space="preserve">РЕАЛИЗАЦИЯ ПОЛНОМОЧИЙ ОРГАНА ИСПОЛНИТЕЛЬНОЙ ВЛАСТИ МЕСТНОГО САМОУПРАВЛЕНИЯ РОГНЕДИНСКОГО РАЙОНА </t>
  </si>
  <si>
    <t xml:space="preserve">РАЗВИТИЕ ОБРАЗОВАНИЯ РОГНЕДИНСКОГО РАЙОНА </t>
  </si>
  <si>
    <t xml:space="preserve">УПРАВЛЕНИЕ МУНИЦИПАЛЬНЫМИ ФИНАНСАМИ РОГНЕДИНСКОГО РАЙОНА </t>
  </si>
  <si>
    <t xml:space="preserve">НЕПРОГРАММНАЯ ДЕЯТЕЛЬНОСТЬ </t>
  </si>
  <si>
    <t>2025 год</t>
  </si>
  <si>
    <t>Анализ изменения бюджета Рогнединского муниципального района по программной структуре в 2022 - 2026 годах</t>
  </si>
  <si>
    <t>2022 год (факт)</t>
  </si>
  <si>
    <t>2023 год (первоначальный)</t>
  </si>
  <si>
    <t>2023 год оценка</t>
  </si>
  <si>
    <t>2024 - 2022</t>
  </si>
  <si>
    <t>2024/ 2022</t>
  </si>
  <si>
    <t>2024 - 2023
(оценка)</t>
  </si>
  <si>
    <t>2024 / 2023
(оценка)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</si>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</sst>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7" x14ac:knownFonts="1"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sz val="10"/>
      <color rgb="FF000000"/>
      <name val="Segoe UI"/>
      <family val="2"/>
      <charset val="204"/>
    </font>
    <font>
      <b/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9" fontId="1" fillId="0" borderId="0" applyFont="0" applyFill="0" applyBorder="0" applyAlignment="0" applyProtection="0"/>
  </cellStyleXfs>
  <cellXfs count="27"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" fontId="1" fillId="0" borderId="2" xfId="0" applyNumberFormat="1" applyFont="1" applyFill="1" applyBorder="1" applyAlignment="1">
      <alignment vertical="center" wrapText="1"/>
    </xf>
    <xf numFmtId="164" fontId="1" fillId="0" borderId="2" xfId="1" applyNumberFormat="1" applyFont="1" applyFill="1" applyBorder="1" applyAlignment="1">
      <alignment horizontal="center" vertical="center" wrapText="1"/>
    </xf>
    <xf numFmtId="4" fontId="1" fillId="0" borderId="2" xfId="1" applyNumberFormat="1" applyFont="1" applyFill="1" applyBorder="1" applyAlignment="1">
      <alignment horizontal="right" vertical="center" wrapText="1"/>
    </xf>
    <xf numFmtId="49" fontId="1" fillId="0" borderId="2" xfId="0" quotePrefix="1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4" fontId="4" fillId="0" borderId="2" xfId="1" applyNumberFormat="1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right" vertical="center" shrinkToFit="1"/>
    </xf>
    <xf numFmtId="0" fontId="5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"/>
  <sheetViews>
    <sheetView tabSelected="1" zoomScale="85" zoomScaleNormal="85" workbookViewId="0">
      <pane ySplit="4" topLeftCell="A5" activePane="bottomLeft" state="frozen"/>
      <selection pane="bottomLeft" activeCell="L9" sqref="L9"/>
    </sheetView>
  </sheetViews>
  <sheetFormatPr defaultRowHeight="14.25" x14ac:dyDescent="0.2"/>
  <cols>
    <col min="1" max="1" width="46" style="1" customWidth="1"/>
    <col min="2" max="2" width="12.5" style="1" customWidth="1"/>
    <col min="3" max="6" width="25" style="1" customWidth="1"/>
    <col min="7" max="10" width="21.83203125" style="1" customWidth="1"/>
    <col min="11" max="11" width="25.5" style="1" customWidth="1"/>
    <col min="12" max="12" width="26.1640625" style="1" customWidth="1"/>
    <col min="13" max="16384" width="9.33203125" style="1"/>
  </cols>
  <sheetData>
    <row r="1" spans="1:12" ht="32.25" customHeight="1" x14ac:dyDescent="0.2">
      <c r="A1" s="23" t="s">
        <v>14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</row>
    <row r="2" spans="1:12" ht="15" customHeight="1" x14ac:dyDescent="0.2">
      <c r="A2" s="24" t="s">
        <v>0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12" ht="56.25" customHeight="1" x14ac:dyDescent="0.2">
      <c r="A3" s="4" t="s">
        <v>1</v>
      </c>
      <c r="B3" s="4" t="s">
        <v>5</v>
      </c>
      <c r="C3" s="15" t="s">
        <v>15</v>
      </c>
      <c r="D3" s="17" t="s">
        <v>16</v>
      </c>
      <c r="E3" s="16" t="s">
        <v>17</v>
      </c>
      <c r="F3" s="19" t="s">
        <v>2</v>
      </c>
      <c r="G3" s="14" t="s">
        <v>18</v>
      </c>
      <c r="H3" s="20" t="s">
        <v>19</v>
      </c>
      <c r="I3" s="14" t="s">
        <v>20</v>
      </c>
      <c r="J3" s="18" t="s">
        <v>21</v>
      </c>
      <c r="K3" s="16" t="s">
        <v>13</v>
      </c>
      <c r="L3" s="21" t="s">
        <v>22</v>
      </c>
    </row>
    <row r="4" spans="1:12" ht="14.25" customHeight="1" x14ac:dyDescent="0.2">
      <c r="A4" s="4">
        <v>1</v>
      </c>
      <c r="B4" s="4">
        <v>2</v>
      </c>
      <c r="C4" s="4">
        <v>3</v>
      </c>
      <c r="D4" s="4">
        <v>4</v>
      </c>
      <c r="E4" s="4">
        <v>5</v>
      </c>
      <c r="F4" s="4">
        <v>6</v>
      </c>
      <c r="G4" s="4">
        <v>7</v>
      </c>
      <c r="H4" s="4">
        <v>8</v>
      </c>
      <c r="I4" s="4">
        <v>9</v>
      </c>
      <c r="J4" s="4">
        <v>10</v>
      </c>
      <c r="K4" s="4">
        <v>11</v>
      </c>
      <c r="L4" s="4">
        <v>12</v>
      </c>
    </row>
    <row r="5" spans="1:12" ht="80.25" customHeight="1" x14ac:dyDescent="0.2">
      <c r="A5" s="2" t="s">
        <v>9</v>
      </c>
      <c r="B5" s="5" t="s">
        <v>6</v>
      </c>
      <c r="C5" s="22">
        <v>82416162.959999993</v>
      </c>
      <c r="D5" s="7">
        <v>77158654.060000002</v>
      </c>
      <c r="E5" s="7">
        <v>117908931.05</v>
      </c>
      <c r="F5" s="7">
        <v>98261587.549999997</v>
      </c>
      <c r="G5" s="7">
        <f>F5-C5</f>
        <v>15845424.590000004</v>
      </c>
      <c r="H5" s="8">
        <f>IFERROR(F5/C5,"-")</f>
        <v>1.1922611296244214</v>
      </c>
      <c r="I5" s="9">
        <f>F5-E5</f>
        <v>-19647343.5</v>
      </c>
      <c r="J5" s="8">
        <f>IFERROR(F5/E5,"-")</f>
        <v>0.83336848765367544</v>
      </c>
      <c r="K5" s="7">
        <v>89514632.849999994</v>
      </c>
      <c r="L5" s="7">
        <v>93500269.859999999</v>
      </c>
    </row>
    <row r="6" spans="1:12" ht="45" customHeight="1" x14ac:dyDescent="0.2">
      <c r="A6" s="2" t="s">
        <v>10</v>
      </c>
      <c r="B6" s="10" t="s">
        <v>7</v>
      </c>
      <c r="C6" s="6">
        <v>111994051.68000001</v>
      </c>
      <c r="D6" s="7">
        <v>109648942.47</v>
      </c>
      <c r="E6" s="7">
        <v>109924381</v>
      </c>
      <c r="F6" s="7">
        <v>114829757.84</v>
      </c>
      <c r="G6" s="7">
        <f t="shared" ref="G6:G9" si="0">F6-C6</f>
        <v>2835706.1599999964</v>
      </c>
      <c r="H6" s="8">
        <f>IFERROR(F6/C6,"-")</f>
        <v>1.0253201497531534</v>
      </c>
      <c r="I6" s="9">
        <f t="shared" ref="I6:I9" si="1">F6-E6</f>
        <v>4905376.8400000036</v>
      </c>
      <c r="J6" s="8">
        <f t="shared" ref="J6:J8" si="2">IFERROR(F6/E6,"-")</f>
        <v>1.0446250121708669</v>
      </c>
      <c r="K6" s="7">
        <v>96631859.170000002</v>
      </c>
      <c r="L6" s="7">
        <v>94848067.909999996</v>
      </c>
    </row>
    <row r="7" spans="1:12" ht="63" x14ac:dyDescent="0.2">
      <c r="A7" s="3" t="s">
        <v>11</v>
      </c>
      <c r="B7" s="5" t="s">
        <v>8</v>
      </c>
      <c r="C7" s="6">
        <v>9579255.0999999996</v>
      </c>
      <c r="D7" s="7">
        <v>9026973</v>
      </c>
      <c r="E7" s="7">
        <v>11787696</v>
      </c>
      <c r="F7" s="7">
        <v>10132535</v>
      </c>
      <c r="G7" s="7">
        <f t="shared" si="0"/>
        <v>553279.90000000037</v>
      </c>
      <c r="H7" s="8">
        <f t="shared" ref="H7:H9" si="3">IFERROR(F7/C7,"-")</f>
        <v>1.0577581340327809</v>
      </c>
      <c r="I7" s="9">
        <f t="shared" si="1"/>
        <v>-1655161</v>
      </c>
      <c r="J7" s="8">
        <f t="shared" si="2"/>
        <v>0.85958570699481895</v>
      </c>
      <c r="K7" s="7">
        <v>6883000</v>
      </c>
      <c r="L7" s="7">
        <v>6883000</v>
      </c>
    </row>
    <row r="8" spans="1:12" ht="33" customHeight="1" x14ac:dyDescent="0.2">
      <c r="A8" s="2" t="s">
        <v>12</v>
      </c>
      <c r="B8" s="4" t="s">
        <v>4</v>
      </c>
      <c r="C8" s="6">
        <v>1293103.56</v>
      </c>
      <c r="D8" s="7">
        <v>1377212</v>
      </c>
      <c r="E8" s="7">
        <v>1334479</v>
      </c>
      <c r="F8" s="7">
        <v>1431759</v>
      </c>
      <c r="G8" s="7">
        <f t="shared" si="0"/>
        <v>138655.43999999994</v>
      </c>
      <c r="H8" s="8">
        <f t="shared" si="3"/>
        <v>1.1072268643355989</v>
      </c>
      <c r="I8" s="9">
        <f t="shared" si="1"/>
        <v>97280</v>
      </c>
      <c r="J8" s="8">
        <f t="shared" si="2"/>
        <v>1.0728973629408931</v>
      </c>
      <c r="K8" s="7">
        <v>2896881</v>
      </c>
      <c r="L8" s="7">
        <v>4502431</v>
      </c>
    </row>
    <row r="9" spans="1:12" ht="25.5" customHeight="1" x14ac:dyDescent="0.2">
      <c r="A9" s="25" t="s">
        <v>3</v>
      </c>
      <c r="B9" s="26"/>
      <c r="C9" s="11">
        <f>SUM(C5:C8)</f>
        <v>205282573.29999998</v>
      </c>
      <c r="D9" s="11">
        <f>SUM(D5:D8)</f>
        <v>197211781.53</v>
      </c>
      <c r="E9" s="11">
        <f>SUM(E5:E8)</f>
        <v>240955487.05000001</v>
      </c>
      <c r="F9" s="11">
        <f>SUM(F5:F8)</f>
        <v>224655639.38999999</v>
      </c>
      <c r="G9" s="11">
        <f t="shared" si="0"/>
        <v>19373066.090000004</v>
      </c>
      <c r="H9" s="12">
        <f t="shared" si="3"/>
        <v>1.0943726775174831</v>
      </c>
      <c r="I9" s="13">
        <f t="shared" si="1"/>
        <v>-16299847.660000026</v>
      </c>
      <c r="J9" s="12">
        <f>IFERROR(F9/E9,"-")</f>
        <v>0.93235328292558162</v>
      </c>
      <c r="K9" s="11">
        <f>SUM(K5:K8)</f>
        <v>195926373.01999998</v>
      </c>
      <c r="L9" s="11">
        <f>SUM(L5:L8)</f>
        <v>199733768.76999998</v>
      </c>
    </row>
  </sheetData>
  <autoFilter ref="A4:L4"/>
  <mergeCells count="3">
    <mergeCell ref="A1:L1"/>
    <mergeCell ref="A2:L2"/>
    <mergeCell ref="A9:B9"/>
  </mergeCells>
  <conditionalFormatting sqref="H5:H8">
    <cfRule type="colorScale" priority="10">
      <colorScale>
        <cfvo type="min"/>
        <cfvo type="percentile" val="50"/>
        <cfvo type="max"/>
        <color rgb="FFF8696B"/>
        <color rgb="FFFCFCFF"/>
        <color theme="6"/>
      </colorScale>
    </cfRule>
  </conditionalFormatting>
  <conditionalFormatting sqref="J5:J8">
    <cfRule type="colorScale" priority="12">
      <colorScale>
        <cfvo type="min"/>
        <cfvo type="percentile" val="50"/>
        <cfvo type="max"/>
        <color rgb="FFF8696B"/>
        <color rgb="FFFCFCFF"/>
        <color theme="6"/>
      </colorScale>
    </cfRule>
  </conditionalFormatting>
  <pageMargins left="0.39370078740157483" right="0.39370078740157483" top="0.59055118110236227" bottom="0.26" header="0.31496062992125984" footer="0.17"/>
  <pageSetup paperSize="9" scale="67" fitToHeight="0" orientation="landscape" r:id="rId1"/>
  <headerFooter>
    <oddHeader>&amp;C&amp;"Segoe UI,Обычный"&amp;P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ПСР</vt:lpstr>
      <vt:lpstr>ПСР!Заголовки_для_печати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2023-11-07T11:42:25Z</dcterms:modified>
</cp:coreProperties>
</file>