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1665" windowWidth="19200" windowHeight="13620"/>
  </bookViews>
  <sheets>
    <sheet name="Table1" sheetId="1" r:id="rId1"/>
  </sheets>
  <definedNames>
    <definedName name="_xlnm._FilterDatabase" localSheetId="0" hidden="1">Table1!$A$4:$I$77</definedName>
    <definedName name="_xlnm.Print_Titles" localSheetId="0">Table1!$2:$4</definedName>
    <definedName name="_xlnm.Print_Area" localSheetId="0">Table1!$A$1:$I$77</definedName>
  </definedNames>
  <calcPr calcId="144525"/>
</workbook>
</file>

<file path=xl/calcChain.xml><?xml version="1.0" encoding="utf-8"?>
<calcChain xmlns="http://schemas.openxmlformats.org/spreadsheetml/2006/main">
  <c r="F50" i="1" l="1"/>
  <c r="F49" i="1" l="1"/>
  <c r="F64" i="1" s="1"/>
  <c r="F42" i="1"/>
  <c r="G42" i="1" l="1"/>
  <c r="H42" i="1"/>
  <c r="H64" i="1"/>
  <c r="G64" i="1"/>
  <c r="F76" i="1" l="1"/>
  <c r="F69" i="1" l="1"/>
  <c r="F77" i="1" l="1"/>
  <c r="G77" i="1" l="1"/>
  <c r="H77" i="1"/>
</calcChain>
</file>

<file path=xl/sharedStrings.xml><?xml version="1.0" encoding="utf-8"?>
<sst xmlns="http://schemas.openxmlformats.org/spreadsheetml/2006/main" count="369" uniqueCount="185">
  <si>
    <t/>
  </si>
  <si>
    <t>ГРБС</t>
  </si>
  <si>
    <t>НР (код)</t>
  </si>
  <si>
    <t>НР (наименование)</t>
  </si>
  <si>
    <t>Рз Пр</t>
  </si>
  <si>
    <t>ВР</t>
  </si>
  <si>
    <t>Пояснение</t>
  </si>
  <si>
    <t>ИТОГО</t>
  </si>
  <si>
    <t>001</t>
  </si>
  <si>
    <t>ИТОГО по муниципальной программе</t>
  </si>
  <si>
    <t>2024 год</t>
  </si>
  <si>
    <t>003</t>
  </si>
  <si>
    <t>2025 год</t>
  </si>
  <si>
    <t>612</t>
  </si>
  <si>
    <t>Корректировка расходной части районного  бюджета в 2024 - 2026 годах</t>
  </si>
  <si>
    <t>2026 год</t>
  </si>
  <si>
    <t>РЕАЛИЗАЦИЯ ПОЛНОМОЧИЙ ОРГАНА ИСПОЛНИТЕЛЬНОЙ ВЛАСТИ МЕСТНОГО САМОУПРАВЛЕНИЯ РОГНЕДИНСКОГО РАЙОНА (2024-2026 ГОДЫ)</t>
  </si>
  <si>
    <t>РАЗВИТИЕ ОБРАЗОВАНИЯ РОГНЕДИНСКОГО РАЙОНА (2024-2026 ГОДЫ)</t>
  </si>
  <si>
    <t>УПРАВЛЕНИЕ МУНИЦИПАЛЬНЫМИ ФИНАНСАМИ (2024-2026)</t>
  </si>
  <si>
    <t>0702</t>
  </si>
  <si>
    <t>121</t>
  </si>
  <si>
    <t>129</t>
  </si>
  <si>
    <t>0709</t>
  </si>
  <si>
    <t>НЕПРОГРАММНАЯ ЧАСТЬ БЮДЖЕТА</t>
  </si>
  <si>
    <t>0801</t>
  </si>
  <si>
    <t>05 4 00 14722</t>
  </si>
  <si>
    <t>0701</t>
  </si>
  <si>
    <t>611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</si>
  <si>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</si>
  <si>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</si>
  <si>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</si>
  <si>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05 4 00 80310</t>
  </si>
  <si>
    <t>Общеобразовательные организации</t>
  </si>
  <si>
    <t>05 4 00 S4840</t>
  </si>
  <si>
    <t>Выделена субсидия на  организацию питания детей из многодетных семей в сумме 347 603,00 руб., по Закону Брянской области № 68-З от 25.10.2024г.+ софинансирование из местного бюджета 7 093,94 руб.</t>
  </si>
  <si>
    <t>Мероприятия по проведению оздоровительной компании детей</t>
  </si>
  <si>
    <t>05 4 00 S4790</t>
  </si>
  <si>
    <t>Уменьшена субсидия на осуществление оздоровительной компании детей в сумме -106 320,54 руб. (согласно фактической потребности) по Закону Брянской области № 68-З от 25.10.2024г; -47 767,19 руб. софинансирование из местного бюджета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</si>
  <si>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</si>
  <si>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</si>
  <si>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1004</t>
  </si>
  <si>
    <t>321</t>
  </si>
  <si>
    <t>Уменьшена субвенция на компенсацию части родительской платы за посещение ребенка ДДУ в сумме  - 241 000,00 руб. (согласно фактической потребности) по Закону Брянской области № 68-З от 25.10.2024г</t>
  </si>
  <si>
    <t>0203</t>
  </si>
  <si>
    <t>Осуществление первичного воинского учета на территориях, где отсутсвуют военные комиссариаты</t>
  </si>
  <si>
    <t>01 4 00 51180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</si>
  <si>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</si>
  <si>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</si>
  <si>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Уменьшена субвенция на предоставление льгот по коммунальным услугам работникам культуры, работающим в сельской местности в сумме – 4800,00 руб. (согласно фактической потребности) по Закону Брянской области № 68-З от 25.10.2024г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</si>
  <si>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</si>
  <si>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</si>
  <si>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313</t>
  </si>
  <si>
    <t>уменьшена субвенция на организацию и осуществление деятельности по опеке и попечительству в сумме – 2 000 000,00 руб. (вознаграждения приемным родителям) согласно Постановлению Правительства Брянской области от 28.10.2024г. № 514-п.</t>
  </si>
  <si>
    <t>Уменьшена субвенция на организацию и осуществление деятельности по опеке и попечительству в сумме –  2 944 000,00 руб. (выплаты приемной семье на содержание подопечных детей) согласно Постановлению Правительства Брянской области от 28.10.2024г. № 514-п.</t>
  </si>
  <si>
    <t>05 4 00 82370</t>
  </si>
  <si>
    <t>0401</t>
  </si>
  <si>
    <t>Организация временного трудоустройства несовершеннолетних граждан в возрасте от 14 до 18 лет</t>
  </si>
  <si>
    <t>Увеличение за счет уменьшения софинансирования по оздоровлению направлены на исполнение обязательств по временному трудоустройству несовершеннолетних в сумме 11 400,00 руб.</t>
  </si>
  <si>
    <t>01 4 00 81610</t>
  </si>
  <si>
    <t>Обеспечение сохранности автомобильных дорог местного значения и условий безопасного движения по ним</t>
  </si>
  <si>
    <t>0409</t>
  </si>
  <si>
    <t>01 4 00 83280</t>
  </si>
  <si>
    <t>Мероприятия в сфере охраны окружающей среды</t>
  </si>
  <si>
    <t>0605</t>
  </si>
  <si>
    <t>005</t>
  </si>
  <si>
    <t>06 4 00 83020</t>
  </si>
  <si>
    <t>Поддержка мер по обеспечению сбалансированности бюджетов поселений</t>
  </si>
  <si>
    <t>1403</t>
  </si>
  <si>
    <t>540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</si>
  <si>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</si>
  <si>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</si>
  <si>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0104</t>
  </si>
  <si>
    <t>Руководство и управление в сфере установленных функций органов местного самоуправления</t>
  </si>
  <si>
    <t>01 4 00 80040</t>
  </si>
  <si>
    <t>244</t>
  </si>
  <si>
    <t>852</t>
  </si>
  <si>
    <t>853</t>
  </si>
  <si>
    <t>Увеличение субвенции по осуществлению воинского учета в том числе 211- 356,00 руб.</t>
  </si>
  <si>
    <t>Увеличение субвенции по осуществлению воинского учета в том числе 213- 107 руб.</t>
  </si>
  <si>
    <t>Дополнительная потребность в рамках действующего законодательства</t>
  </si>
  <si>
    <t>Уменьшение лимитов в связи с экономией средств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</si>
  <si>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</si>
  <si>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</si>
  <si>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0113</t>
  </si>
  <si>
    <t>Дополнительная потребность на проведение анализа состояния природной среды в районе (полигон)</t>
  </si>
  <si>
    <t>Дополнительно за счет средств обл. бюджета на уплату исполнительных сборов по решению суда</t>
  </si>
  <si>
    <t>Единые дежурно-диспетчерские службы</t>
  </si>
  <si>
    <t>01 4 00 80700</t>
  </si>
  <si>
    <t>0310</t>
  </si>
  <si>
    <t>111</t>
  </si>
  <si>
    <t>119</t>
  </si>
  <si>
    <t>Совершенствование системы профилактики правонарушений и усиление борьбы с преступностью</t>
  </si>
  <si>
    <t>01 4 00 81130</t>
  </si>
  <si>
    <t>0314</t>
  </si>
  <si>
    <t>Повышение безопасности дорожного движения</t>
  </si>
  <si>
    <t>01 4 00 81660</t>
  </si>
  <si>
    <t>Уплата налогов, сборов и иных обязательных платежей</t>
  </si>
  <si>
    <t>0408</t>
  </si>
  <si>
    <t>01 4 00 83360</t>
  </si>
  <si>
    <t>01 4 00 80900</t>
  </si>
  <si>
    <t>0412</t>
  </si>
  <si>
    <t>Оценка имущества, признание прав и регулирование отношений муниципальной собственности</t>
  </si>
  <si>
    <t>Дополнительно за счет средств обл. бюджета на осуществление кадастровых работ по автомобильным дорогам по решению суда</t>
  </si>
  <si>
    <t>0501</t>
  </si>
  <si>
    <t>01 4 00 81830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</si>
  <si>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</si>
  <si>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01 4 00 81740</t>
  </si>
  <si>
    <t>0502</t>
  </si>
  <si>
    <t>Дополнительная потребность на содержание муниципального пляжа</t>
  </si>
  <si>
    <t>Мероприятия в сфере коммунального хозяйства</t>
  </si>
  <si>
    <t>01 4 00 81800</t>
  </si>
  <si>
    <t>Дополнительная потребность на подготовку ЖКХ к зиме</t>
  </si>
  <si>
    <t>Подготовка объектов ЖКХ к зиме</t>
  </si>
  <si>
    <t>0703</t>
  </si>
  <si>
    <t>Организация дополнительного образования</t>
  </si>
  <si>
    <t>01 4 00 80320</t>
  </si>
  <si>
    <t>Уменьшение лимитов в связи с экономией средств в том числе:   223- 250 000,00 руб.                                                                      211- 151 838,98 руб.                                                                      225- 105 664,65 руб.</t>
  </si>
  <si>
    <t>0707</t>
  </si>
  <si>
    <t>01 4 00 82360</t>
  </si>
  <si>
    <t>Мероприятия по работе с семьей, детьми и молодежью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</si>
  <si>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</si>
  <si>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</si>
  <si>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Перераспределение экономии по выплатам между ГРБС</t>
  </si>
  <si>
    <t>01 1 00 80450</t>
  </si>
  <si>
    <t>Дополнительная потребность на подписку по РБО</t>
  </si>
  <si>
    <t>Библиотеки</t>
  </si>
  <si>
    <t>01 1 00 80480</t>
  </si>
  <si>
    <t>Дворцы и дома культуры, клубы, выставочные залы</t>
  </si>
  <si>
    <t>01 1 00 82410</t>
  </si>
  <si>
    <t>Сохранение культурного наследия</t>
  </si>
  <si>
    <t>01 1 00 82530</t>
  </si>
  <si>
    <t>Организация и проведение праздничных мероприятий</t>
  </si>
  <si>
    <t>1001</t>
  </si>
  <si>
    <t>312</t>
  </si>
  <si>
    <t>Выплаты муниципальных пенсий (доплат к государственным пенсиям)</t>
  </si>
  <si>
    <t>01 4 00 82450</t>
  </si>
  <si>
    <t>Дополнительная потребность на выплату муниципальной пенсии за декабрь</t>
  </si>
  <si>
    <t>01 4 00 S0820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</si>
  <si>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</si>
  <si>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Перераспределение ЛБО с 412 ВР на 322</t>
  </si>
  <si>
    <t>Перераспределение ЛБО с 412 ВР на 322 в сумме 5 763 252,00 руб.                                                                                       Уменьшение по постановлению Правительства № 640-п от 12.12.2024г. на - 1 988 448,00 руб.</t>
  </si>
  <si>
    <t>01 4 00 82300</t>
  </si>
  <si>
    <t>1102</t>
  </si>
  <si>
    <t>Мероприятия по развитию физической культуры и спорта</t>
  </si>
  <si>
    <t>01 4 00 80610</t>
  </si>
  <si>
    <t>1103</t>
  </si>
  <si>
    <t>Центры спортивной подготовки (сборные команды)</t>
  </si>
  <si>
    <t xml:space="preserve"> Увеличение субвенции на осуществление переданных полномочий в сфере образования (д/сады) в сумме400 000,00 руб. по Закону Брянской области № 68-З от 25.10.2024г.;. в том числе:                                                                                       211- 307 220,00 руб.                                                                       213-   92 780,00 руб.                                                                </t>
  </si>
  <si>
    <t xml:space="preserve"> Увеличение субвенции на осуществление переданных полномочий в сфере образования (школы) в сумме 5 507 977,00 руб. по Закону Брянской области № 68-З от 25.10.2024г.;. в том числе:                                                                                       211- 4 230 397,00 руб.                                                                       213- 1 277 580,00 руб.                                                                   340- 12 000,00 руб. перераспред. субвенции между ГРБС      </t>
  </si>
  <si>
    <t>05 4 00 80300</t>
  </si>
  <si>
    <t>Дошкольные образовательные организации</t>
  </si>
  <si>
    <t>Уменьшение в связи с экономией расходов по коммунальным услугам       - 387498,00 руб., по уплате налогов- 2696,74 руб. по обслуживанию учреждений - 248495,26 руб</t>
  </si>
  <si>
    <t>Обеспечение функционированния модели персонифицированного финансирования дополнительного образования</t>
  </si>
  <si>
    <t>Уменьшение в связи с экономией расходов по з/плате</t>
  </si>
  <si>
    <t>05 4 00 80040</t>
  </si>
  <si>
    <t>Уменьшение в связи с экономией расходов по связи</t>
  </si>
  <si>
    <t>Учреждения, обеспечивающие деятельность органов местного самоуправления и муниципальных учреждений</t>
  </si>
  <si>
    <t>Увеличение в связи с дополнительной потребностью</t>
  </si>
  <si>
    <t xml:space="preserve">Уменьшение в связи с экономией расходов </t>
  </si>
  <si>
    <t>Увеличение в связи с дополнительной потребностью на оплату налогов</t>
  </si>
  <si>
    <t>05 4 00 81150</t>
  </si>
  <si>
    <t>Противодействие злоупотреблению наркотиками и их незаконному обороту</t>
  </si>
  <si>
    <t>Руководство и управление в сфере установленных функций муниципальными органами, казенными учреждениями</t>
  </si>
  <si>
    <t>0106</t>
  </si>
  <si>
    <t>06 4 00 80040</t>
  </si>
  <si>
    <t>006</t>
  </si>
  <si>
    <t>70 0 00 80040</t>
  </si>
  <si>
    <t>0103</t>
  </si>
  <si>
    <t>007</t>
  </si>
  <si>
    <t>70 0 00 80050</t>
  </si>
  <si>
    <t>Обеспечение деятельности руководителя контрольно-счетного органа муниципального образования и его заместителей</t>
  </si>
  <si>
    <t>Предоставление бесплатного питания обучающимся в муниципальных общеобразовательных организациях из многодетных семей</t>
  </si>
  <si>
    <t>05 4 00 80720</t>
  </si>
  <si>
    <t>05 4 00 82610</t>
  </si>
  <si>
    <t>Уменьшение лимитов по охране окружающей среды в связи с невыполнением плана в доходной части бюджета- 3000,00 руб.</t>
  </si>
  <si>
    <r>
      <t xml:space="preserve"> </t>
    </r>
    <r>
      <rPr>
        <sz val="9"/>
        <color rgb="FFFF0000"/>
        <rFont val="Times New Roman"/>
        <family val="1"/>
        <charset val="204"/>
      </rPr>
      <t xml:space="preserve">Увеличение за счет доп. Фин. Помощи из обл. бюджета на кап. ремонт автомобиля + 243 000,00 руб.; спецоценка условий труда 50 400,00 руб.+ 28 900,00 рабочее место для зав. моб. сектором)                                                                        </t>
    </r>
    <r>
      <rPr>
        <sz val="9"/>
        <rFont val="Times New Roman"/>
        <family val="1"/>
        <charset val="204"/>
      </rPr>
      <t>Увеличение за счет перераспределения экономии по МБ на            +17 746,00 на раб. место для зав. моб. сектором</t>
    </r>
    <r>
      <rPr>
        <sz val="9"/>
        <color rgb="FFFF0000"/>
        <rFont val="Times New Roman"/>
        <family val="1"/>
        <charset val="204"/>
      </rPr>
      <t xml:space="preserve">  </t>
    </r>
  </si>
  <si>
    <r>
      <rPr>
        <sz val="10"/>
        <color rgb="FFFF0000"/>
        <rFont val="Times New Roman"/>
        <family val="1"/>
        <charset val="204"/>
      </rPr>
      <t xml:space="preserve">Увеличение за счет доп. фин. помощи из обл. бюджета на оказание помощи поселениям в связи с возникшими кассовыми разрывами в сумме 5 665 200 200,00 руб.  (на   з/плату, начислений на нее и другие первоочередные расходы).                                                                       </t>
    </r>
    <r>
      <rPr>
        <sz val="10"/>
        <color rgb="FF000000"/>
        <rFont val="Times New Roman"/>
        <family val="1"/>
        <charset val="204"/>
      </rPr>
      <t xml:space="preserve">          Увеличение за счет перераспределение ЛБО в связи с экономией на доп. помощь городскому поселению для погшашение задолженности МУПов по оплате труда в сумме 1 000 000,00 руб.                                                                                       </t>
    </r>
  </si>
  <si>
    <r>
      <t xml:space="preserve">Дополнительная потребность на изготовление мемориальных досок+9000,00 руб.                                                                        </t>
    </r>
    <r>
      <rPr>
        <sz val="9"/>
        <color rgb="FFFF0000"/>
        <rFont val="Times New Roman"/>
        <family val="1"/>
        <charset val="204"/>
      </rPr>
      <t>Увеличение за счет доп. Фин. Помощи на разработку проектов зон охраны объектов культурного наследия в сумме 5 000 000,00руб</t>
    </r>
    <r>
      <rPr>
        <sz val="9"/>
        <color rgb="FF000000"/>
        <rFont val="Times New Roman"/>
        <family val="1"/>
        <charset val="204"/>
      </rPr>
      <t>.</t>
    </r>
  </si>
  <si>
    <t xml:space="preserve">Уменьшение в связи с экономией расходов по коммунальным услугам       - 395882,57 руб., по уплате налогов- 61778,18 руб.    Увеличение за счет экономии на софинансировании по ремонту спорт зала + 41 992,05 руб.                                                                                                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</si>
  <si>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</si>
  <si>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05 4 00 L3030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</si>
  <si>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</si>
  <si>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 1 Е2 50980</t>
  </si>
  <si>
    <t>Уменьшение в связи с внесением изменений согласно Постановления Правительства Брянской области № 695-п от 23.12.2024г. - 573 400,00 руб.</t>
  </si>
  <si>
    <t>Уменьшение в связи с внесением изменений согласно Постановления Правительства Брянской области №703-п от 23.12.2024г. -338 834,48 руб., софинансирование из местного бюджета - 41 992,05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</si>
</sst>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rebuchet MS"/>
      <family val="2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rgb="FFF5F5F5"/>
      </patternFill>
    </fill>
    <fill>
      <patternFill patternType="solid">
        <fgColor theme="0"/>
        <bgColor rgb="FFD8E4BC"/>
      </patternFill>
    </fill>
    <fill>
      <patternFill patternType="solid">
        <fgColor rgb="FFFFFF00"/>
        <bgColor rgb="FFF5F5F5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>
      <alignment vertical="top" wrapText="1"/>
    </xf>
    <xf numFmtId="9" fontId="10" fillId="0" borderId="0" applyFont="0" applyFill="0" applyBorder="0" applyAlignment="0" applyProtection="0"/>
  </cellStyleXfs>
  <cellXfs count="7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5" borderId="0" xfId="0" applyFont="1" applyFill="1" applyAlignment="1">
      <alignment vertical="center" wrapText="1"/>
    </xf>
    <xf numFmtId="49" fontId="8" fillId="7" borderId="1" xfId="0" applyNumberFormat="1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justify"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2" fontId="9" fillId="7" borderId="1" xfId="0" applyNumberFormat="1" applyFont="1" applyFill="1" applyBorder="1" applyAlignment="1">
      <alignment horizontal="center" vertical="center" wrapText="1"/>
    </xf>
    <xf numFmtId="4" fontId="9" fillId="7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justify" vertical="center" wrapText="1"/>
    </xf>
    <xf numFmtId="4" fontId="4" fillId="8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center" vertical="top" wrapText="1"/>
    </xf>
    <xf numFmtId="49" fontId="11" fillId="5" borderId="1" xfId="1" applyNumberFormat="1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justify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12" fillId="7" borderId="1" xfId="0" applyFont="1" applyFill="1" applyBorder="1" applyAlignment="1">
      <alignment vertical="center" wrapText="1"/>
    </xf>
    <xf numFmtId="49" fontId="12" fillId="7" borderId="1" xfId="0" applyNumberFormat="1" applyFont="1" applyFill="1" applyBorder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4" fontId="12" fillId="7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3" fillId="7" borderId="1" xfId="0" applyFont="1" applyFill="1" applyBorder="1" applyAlignment="1">
      <alignment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5" borderId="12" xfId="0" applyFont="1" applyFill="1" applyBorder="1" applyAlignment="1">
      <alignment horizontal="left" vertical="center" wrapText="1"/>
    </xf>
    <xf numFmtId="4" fontId="12" fillId="9" borderId="1" xfId="0" applyNumberFormat="1" applyFont="1" applyFill="1" applyBorder="1" applyAlignment="1">
      <alignment horizontal="center" vertical="center" wrapText="1"/>
    </xf>
    <xf numFmtId="4" fontId="9" fillId="9" borderId="1" xfId="0" applyNumberFormat="1" applyFont="1" applyFill="1" applyBorder="1" applyAlignment="1">
      <alignment horizontal="center" vertical="center" wrapText="1"/>
    </xf>
    <xf numFmtId="4" fontId="4" fillId="1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6" borderId="7" xfId="0" applyNumberFormat="1" applyFont="1" applyFill="1" applyBorder="1" applyAlignment="1">
      <alignment horizontal="center" vertical="center" wrapText="1"/>
    </xf>
    <xf numFmtId="49" fontId="5" fillId="6" borderId="8" xfId="0" applyNumberFormat="1" applyFont="1" applyFill="1" applyBorder="1" applyAlignment="1">
      <alignment horizontal="center" vertical="center" wrapText="1"/>
    </xf>
    <xf numFmtId="49" fontId="5" fillId="6" borderId="9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9" fontId="11" fillId="5" borderId="3" xfId="1" applyNumberFormat="1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6" xfId="0" applyFont="1" applyFill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7"/>
  <sheetViews>
    <sheetView tabSelected="1" view="pageBreakPreview" topLeftCell="A64" zoomScale="88" zoomScaleNormal="115" zoomScaleSheetLayoutView="88" workbookViewId="0">
      <selection activeCell="F53" sqref="F53"/>
    </sheetView>
  </sheetViews>
  <sheetFormatPr defaultRowHeight="15" x14ac:dyDescent="0.2"/>
  <cols>
    <col min="1" max="1" width="9.6640625" style="1" customWidth="1"/>
    <col min="2" max="2" width="14.6640625" style="1" customWidth="1"/>
    <col min="3" max="3" width="41.5" style="1" customWidth="1"/>
    <col min="4" max="4" width="8.6640625" style="1" customWidth="1"/>
    <col min="5" max="5" width="8.5" style="1" customWidth="1"/>
    <col min="6" max="7" width="18.33203125" style="1" customWidth="1"/>
    <col min="8" max="8" width="15.33203125" style="1" customWidth="1"/>
    <col min="9" max="9" width="59.83203125" style="1" customWidth="1"/>
    <col min="10" max="16384" width="9.33203125" style="1"/>
  </cols>
  <sheetData>
    <row r="1" spans="1:9" ht="30.75" customHeight="1" x14ac:dyDescent="0.2">
      <c r="A1" s="60" t="s">
        <v>14</v>
      </c>
      <c r="B1" s="60"/>
      <c r="C1" s="60"/>
      <c r="D1" s="60"/>
      <c r="E1" s="60"/>
      <c r="F1" s="60"/>
      <c r="G1" s="60"/>
      <c r="H1" s="60"/>
      <c r="I1" s="60"/>
    </row>
    <row r="2" spans="1:9" x14ac:dyDescent="0.2">
      <c r="A2" s="69" t="s">
        <v>1</v>
      </c>
      <c r="B2" s="69" t="s">
        <v>2</v>
      </c>
      <c r="C2" s="69" t="s">
        <v>3</v>
      </c>
      <c r="D2" s="69" t="s">
        <v>4</v>
      </c>
      <c r="E2" s="69" t="s">
        <v>5</v>
      </c>
      <c r="F2" s="69" t="s">
        <v>10</v>
      </c>
      <c r="G2" s="69" t="s">
        <v>12</v>
      </c>
      <c r="H2" s="69" t="s">
        <v>15</v>
      </c>
      <c r="I2" s="69" t="s">
        <v>6</v>
      </c>
    </row>
    <row r="3" spans="1:9" x14ac:dyDescent="0.2">
      <c r="A3" s="69" t="s">
        <v>0</v>
      </c>
      <c r="B3" s="69" t="s">
        <v>0</v>
      </c>
      <c r="C3" s="69" t="s">
        <v>0</v>
      </c>
      <c r="D3" s="69" t="s">
        <v>0</v>
      </c>
      <c r="E3" s="69" t="s">
        <v>0</v>
      </c>
      <c r="F3" s="69" t="s">
        <v>0</v>
      </c>
      <c r="G3" s="69" t="s">
        <v>0</v>
      </c>
      <c r="H3" s="69" t="s">
        <v>0</v>
      </c>
      <c r="I3" s="69" t="s">
        <v>0</v>
      </c>
    </row>
    <row r="4" spans="1:9" x14ac:dyDescent="0.2">
      <c r="A4" s="69" t="s">
        <v>0</v>
      </c>
      <c r="B4" s="69" t="s">
        <v>0</v>
      </c>
      <c r="C4" s="69" t="s">
        <v>0</v>
      </c>
      <c r="D4" s="69" t="s">
        <v>0</v>
      </c>
      <c r="E4" s="69" t="s">
        <v>0</v>
      </c>
      <c r="F4" s="69" t="s">
        <v>0</v>
      </c>
      <c r="G4" s="69" t="s">
        <v>0</v>
      </c>
      <c r="H4" s="69" t="s">
        <v>0</v>
      </c>
      <c r="I4" s="69" t="s">
        <v>0</v>
      </c>
    </row>
    <row r="5" spans="1:9" ht="21.75" customHeight="1" x14ac:dyDescent="0.2">
      <c r="A5" s="61" t="s">
        <v>16</v>
      </c>
      <c r="B5" s="62"/>
      <c r="C5" s="62"/>
      <c r="D5" s="62"/>
      <c r="E5" s="62"/>
      <c r="F5" s="62"/>
      <c r="G5" s="62"/>
      <c r="H5" s="62"/>
      <c r="I5" s="63"/>
    </row>
    <row r="6" spans="1:9" ht="70.5" customHeight="1" x14ac:dyDescent="0.2">
      <c r="A6" s="15" t="s">
        <v>8</v>
      </c>
      <c r="B6" s="42" t="s">
        <v>70</v>
      </c>
      <c r="C6" s="45" t="s">
        <v>69</v>
      </c>
      <c r="D6" s="43" t="s">
        <v>71</v>
      </c>
      <c r="E6" s="43" t="s">
        <v>20</v>
      </c>
      <c r="F6" s="46">
        <v>103302.97</v>
      </c>
      <c r="G6" s="44">
        <v>0</v>
      </c>
      <c r="H6" s="44">
        <v>0</v>
      </c>
      <c r="I6" s="42" t="s">
        <v>79</v>
      </c>
    </row>
    <row r="7" spans="1:9" ht="66" customHeight="1" x14ac:dyDescent="0.2">
      <c r="A7" s="15" t="s">
        <v>8</v>
      </c>
      <c r="B7" s="42" t="s">
        <v>70</v>
      </c>
      <c r="C7" s="45" t="s">
        <v>69</v>
      </c>
      <c r="D7" s="43" t="s">
        <v>71</v>
      </c>
      <c r="E7" s="43" t="s">
        <v>21</v>
      </c>
      <c r="F7" s="46">
        <v>33587.03</v>
      </c>
      <c r="G7" s="44">
        <v>0</v>
      </c>
      <c r="H7" s="44">
        <v>0</v>
      </c>
      <c r="I7" s="42" t="s">
        <v>79</v>
      </c>
    </row>
    <row r="8" spans="1:9" ht="72.75" customHeight="1" x14ac:dyDescent="0.2">
      <c r="A8" s="15" t="s">
        <v>8</v>
      </c>
      <c r="B8" s="42" t="s">
        <v>73</v>
      </c>
      <c r="C8" s="45" t="s">
        <v>72</v>
      </c>
      <c r="D8" s="43" t="s">
        <v>71</v>
      </c>
      <c r="E8" s="43" t="s">
        <v>74</v>
      </c>
      <c r="F8" s="46">
        <v>340046</v>
      </c>
      <c r="G8" s="22">
        <v>0</v>
      </c>
      <c r="H8" s="22">
        <v>0</v>
      </c>
      <c r="I8" s="42" t="s">
        <v>175</v>
      </c>
    </row>
    <row r="9" spans="1:9" ht="48" customHeight="1" x14ac:dyDescent="0.2">
      <c r="A9" s="15" t="s">
        <v>8</v>
      </c>
      <c r="B9" s="42" t="s">
        <v>73</v>
      </c>
      <c r="C9" s="45" t="s">
        <v>72</v>
      </c>
      <c r="D9" s="43" t="s">
        <v>71</v>
      </c>
      <c r="E9" s="43" t="s">
        <v>75</v>
      </c>
      <c r="F9" s="46">
        <v>-82222.87</v>
      </c>
      <c r="G9" s="22">
        <v>0</v>
      </c>
      <c r="H9" s="22">
        <v>0</v>
      </c>
      <c r="I9" s="42" t="s">
        <v>80</v>
      </c>
    </row>
    <row r="10" spans="1:9" ht="48" customHeight="1" x14ac:dyDescent="0.2">
      <c r="A10" s="15" t="s">
        <v>8</v>
      </c>
      <c r="B10" s="42" t="s">
        <v>82</v>
      </c>
      <c r="C10" s="45" t="s">
        <v>81</v>
      </c>
      <c r="D10" s="43" t="s">
        <v>83</v>
      </c>
      <c r="E10" s="43" t="s">
        <v>74</v>
      </c>
      <c r="F10" s="46">
        <v>214075.79</v>
      </c>
      <c r="G10" s="22">
        <v>0</v>
      </c>
      <c r="H10" s="22">
        <v>0</v>
      </c>
      <c r="I10" s="42" t="s">
        <v>84</v>
      </c>
    </row>
    <row r="11" spans="1:9" ht="48" customHeight="1" x14ac:dyDescent="0.2">
      <c r="A11" s="15" t="s">
        <v>8</v>
      </c>
      <c r="B11" s="42" t="s">
        <v>82</v>
      </c>
      <c r="C11" s="47" t="s">
        <v>81</v>
      </c>
      <c r="D11" s="43" t="s">
        <v>83</v>
      </c>
      <c r="E11" s="43" t="s">
        <v>76</v>
      </c>
      <c r="F11" s="57">
        <v>3797500</v>
      </c>
      <c r="G11" s="22">
        <v>0</v>
      </c>
      <c r="H11" s="22">
        <v>0</v>
      </c>
      <c r="I11" s="48" t="s">
        <v>85</v>
      </c>
    </row>
    <row r="12" spans="1:9" ht="48" customHeight="1" x14ac:dyDescent="0.2">
      <c r="A12" s="15" t="s">
        <v>8</v>
      </c>
      <c r="B12" s="20" t="s">
        <v>45</v>
      </c>
      <c r="C12" s="20" t="s">
        <v>44</v>
      </c>
      <c r="D12" s="21" t="s">
        <v>43</v>
      </c>
      <c r="E12" s="21" t="s">
        <v>20</v>
      </c>
      <c r="F12" s="46">
        <v>356</v>
      </c>
      <c r="G12" s="22">
        <v>0</v>
      </c>
      <c r="H12" s="22">
        <v>0</v>
      </c>
      <c r="I12" s="33" t="s">
        <v>77</v>
      </c>
    </row>
    <row r="13" spans="1:9" ht="71.25" customHeight="1" x14ac:dyDescent="0.2">
      <c r="A13" s="15" t="s">
        <v>8</v>
      </c>
      <c r="B13" s="20" t="s">
        <v>45</v>
      </c>
      <c r="C13" s="20" t="s">
        <v>44</v>
      </c>
      <c r="D13" s="21" t="s">
        <v>43</v>
      </c>
      <c r="E13" s="21" t="s">
        <v>21</v>
      </c>
      <c r="F13" s="23">
        <v>107</v>
      </c>
      <c r="G13" s="22">
        <v>0</v>
      </c>
      <c r="H13" s="22">
        <v>0</v>
      </c>
      <c r="I13" s="33" t="s">
        <v>78</v>
      </c>
    </row>
    <row r="14" spans="1:9" ht="71.25" customHeight="1" x14ac:dyDescent="0.2">
      <c r="A14" s="15" t="s">
        <v>8</v>
      </c>
      <c r="B14" s="20" t="s">
        <v>87</v>
      </c>
      <c r="C14" s="20" t="s">
        <v>86</v>
      </c>
      <c r="D14" s="21" t="s">
        <v>88</v>
      </c>
      <c r="E14" s="21" t="s">
        <v>89</v>
      </c>
      <c r="F14" s="23">
        <v>117620.84</v>
      </c>
      <c r="G14" s="22">
        <v>0</v>
      </c>
      <c r="H14" s="22">
        <v>0</v>
      </c>
      <c r="I14" s="33" t="s">
        <v>79</v>
      </c>
    </row>
    <row r="15" spans="1:9" ht="71.25" customHeight="1" x14ac:dyDescent="0.2">
      <c r="A15" s="15" t="s">
        <v>8</v>
      </c>
      <c r="B15" s="20" t="s">
        <v>87</v>
      </c>
      <c r="C15" s="20" t="s">
        <v>86</v>
      </c>
      <c r="D15" s="21" t="s">
        <v>88</v>
      </c>
      <c r="E15" s="21" t="s">
        <v>90</v>
      </c>
      <c r="F15" s="23">
        <v>22540</v>
      </c>
      <c r="G15" s="22">
        <v>0</v>
      </c>
      <c r="H15" s="22">
        <v>0</v>
      </c>
      <c r="I15" s="33" t="s">
        <v>79</v>
      </c>
    </row>
    <row r="16" spans="1:9" ht="71.25" customHeight="1" x14ac:dyDescent="0.2">
      <c r="A16" s="15" t="s">
        <v>8</v>
      </c>
      <c r="B16" s="20" t="s">
        <v>87</v>
      </c>
      <c r="C16" s="20" t="s">
        <v>86</v>
      </c>
      <c r="D16" s="21" t="s">
        <v>88</v>
      </c>
      <c r="E16" s="21" t="s">
        <v>74</v>
      </c>
      <c r="F16" s="23">
        <v>-50000</v>
      </c>
      <c r="G16" s="22">
        <v>0</v>
      </c>
      <c r="H16" s="22">
        <v>0</v>
      </c>
      <c r="I16" s="42" t="s">
        <v>80</v>
      </c>
    </row>
    <row r="17" spans="1:9" ht="51" customHeight="1" x14ac:dyDescent="0.2">
      <c r="A17" s="15" t="s">
        <v>8</v>
      </c>
      <c r="B17" s="20" t="s">
        <v>92</v>
      </c>
      <c r="C17" s="20" t="s">
        <v>91</v>
      </c>
      <c r="D17" s="21" t="s">
        <v>93</v>
      </c>
      <c r="E17" s="21" t="s">
        <v>74</v>
      </c>
      <c r="F17" s="23">
        <v>-17300</v>
      </c>
      <c r="G17" s="22">
        <v>0</v>
      </c>
      <c r="H17" s="22">
        <v>0</v>
      </c>
      <c r="I17" s="42" t="s">
        <v>80</v>
      </c>
    </row>
    <row r="18" spans="1:9" ht="71.25" customHeight="1" x14ac:dyDescent="0.2">
      <c r="A18" s="15" t="s">
        <v>8</v>
      </c>
      <c r="B18" s="20" t="s">
        <v>95</v>
      </c>
      <c r="C18" s="20" t="s">
        <v>94</v>
      </c>
      <c r="D18" s="21" t="s">
        <v>93</v>
      </c>
      <c r="E18" s="21" t="s">
        <v>74</v>
      </c>
      <c r="F18" s="23">
        <v>-20000</v>
      </c>
      <c r="G18" s="22">
        <v>0</v>
      </c>
      <c r="H18" s="22">
        <v>0</v>
      </c>
      <c r="I18" s="42" t="s">
        <v>80</v>
      </c>
    </row>
    <row r="19" spans="1:9" ht="60" customHeight="1" x14ac:dyDescent="0.2">
      <c r="A19" s="15" t="s">
        <v>8</v>
      </c>
      <c r="B19" s="20" t="s">
        <v>98</v>
      </c>
      <c r="C19" s="20" t="s">
        <v>96</v>
      </c>
      <c r="D19" s="21" t="s">
        <v>97</v>
      </c>
      <c r="E19" s="21" t="s">
        <v>76</v>
      </c>
      <c r="F19" s="23">
        <v>-2418</v>
      </c>
      <c r="G19" s="22">
        <v>0</v>
      </c>
      <c r="H19" s="22">
        <v>0</v>
      </c>
      <c r="I19" s="42" t="s">
        <v>80</v>
      </c>
    </row>
    <row r="20" spans="1:9" ht="71.25" customHeight="1" x14ac:dyDescent="0.2">
      <c r="A20" s="49" t="s">
        <v>8</v>
      </c>
      <c r="B20" s="50" t="s">
        <v>58</v>
      </c>
      <c r="C20" s="24" t="s">
        <v>59</v>
      </c>
      <c r="D20" s="2" t="s">
        <v>60</v>
      </c>
      <c r="E20" s="3">
        <v>244</v>
      </c>
      <c r="F20" s="23">
        <v>474000</v>
      </c>
      <c r="G20" s="22">
        <v>0</v>
      </c>
      <c r="H20" s="22">
        <v>0</v>
      </c>
      <c r="I20" s="33"/>
    </row>
    <row r="21" spans="1:9" ht="71.25" customHeight="1" x14ac:dyDescent="0.2">
      <c r="A21" s="49" t="s">
        <v>8</v>
      </c>
      <c r="B21" s="50" t="s">
        <v>99</v>
      </c>
      <c r="C21" s="24" t="s">
        <v>101</v>
      </c>
      <c r="D21" s="2" t="s">
        <v>100</v>
      </c>
      <c r="E21" s="3">
        <v>244</v>
      </c>
      <c r="F21" s="23">
        <v>3915000</v>
      </c>
      <c r="G21" s="22">
        <v>0</v>
      </c>
      <c r="H21" s="22">
        <v>0</v>
      </c>
      <c r="I21" s="48" t="s">
        <v>102</v>
      </c>
    </row>
    <row r="22" spans="1:9" ht="71.25" customHeight="1" x14ac:dyDescent="0.2">
      <c r="A22" s="49" t="s">
        <v>8</v>
      </c>
      <c r="B22" s="50" t="s">
        <v>104</v>
      </c>
      <c r="C22" s="24" t="s">
        <v>105</v>
      </c>
      <c r="D22" s="2" t="s">
        <v>103</v>
      </c>
      <c r="E22" s="3">
        <v>244</v>
      </c>
      <c r="F22" s="23">
        <v>-952.46</v>
      </c>
      <c r="G22" s="22">
        <v>0</v>
      </c>
      <c r="H22" s="22">
        <v>0</v>
      </c>
      <c r="I22" s="42" t="s">
        <v>80</v>
      </c>
    </row>
    <row r="23" spans="1:9" ht="45" customHeight="1" x14ac:dyDescent="0.2">
      <c r="A23" s="49" t="s">
        <v>8</v>
      </c>
      <c r="B23" s="50" t="s">
        <v>106</v>
      </c>
      <c r="C23" s="24" t="s">
        <v>109</v>
      </c>
      <c r="D23" s="2" t="s">
        <v>107</v>
      </c>
      <c r="E23" s="3">
        <v>244</v>
      </c>
      <c r="F23" s="23">
        <v>12733.6</v>
      </c>
      <c r="G23" s="22">
        <v>0</v>
      </c>
      <c r="H23" s="22">
        <v>0</v>
      </c>
      <c r="I23" s="42" t="s">
        <v>108</v>
      </c>
    </row>
    <row r="24" spans="1:9" ht="45" customHeight="1" x14ac:dyDescent="0.2">
      <c r="A24" s="49" t="s">
        <v>8</v>
      </c>
      <c r="B24" s="50" t="s">
        <v>110</v>
      </c>
      <c r="C24" s="24" t="s">
        <v>112</v>
      </c>
      <c r="D24" s="2" t="s">
        <v>107</v>
      </c>
      <c r="E24" s="3">
        <v>244</v>
      </c>
      <c r="F24" s="23">
        <v>10924.21</v>
      </c>
      <c r="G24" s="22">
        <v>0</v>
      </c>
      <c r="H24" s="22">
        <v>0</v>
      </c>
      <c r="I24" s="42" t="s">
        <v>111</v>
      </c>
    </row>
    <row r="25" spans="1:9" ht="71.25" customHeight="1" x14ac:dyDescent="0.2">
      <c r="A25" s="2" t="s">
        <v>8</v>
      </c>
      <c r="B25" s="51" t="s">
        <v>61</v>
      </c>
      <c r="C25" s="52" t="s">
        <v>62</v>
      </c>
      <c r="D25" s="2" t="s">
        <v>63</v>
      </c>
      <c r="E25" s="3">
        <v>244</v>
      </c>
      <c r="F25" s="4">
        <v>-3000</v>
      </c>
      <c r="G25" s="4">
        <v>0</v>
      </c>
      <c r="H25" s="4">
        <v>0</v>
      </c>
      <c r="I25" s="8" t="s">
        <v>174</v>
      </c>
    </row>
    <row r="26" spans="1:9" ht="71.25" customHeight="1" x14ac:dyDescent="0.2">
      <c r="A26" s="2" t="s">
        <v>8</v>
      </c>
      <c r="B26" s="53" t="s">
        <v>115</v>
      </c>
      <c r="C26" s="17" t="s">
        <v>114</v>
      </c>
      <c r="D26" s="2" t="s">
        <v>113</v>
      </c>
      <c r="E26" s="3">
        <v>611</v>
      </c>
      <c r="F26" s="4">
        <v>-507503.62</v>
      </c>
      <c r="G26" s="4">
        <v>0</v>
      </c>
      <c r="H26" s="4">
        <v>0</v>
      </c>
      <c r="I26" s="42" t="s">
        <v>116</v>
      </c>
    </row>
    <row r="27" spans="1:9" ht="71.25" customHeight="1" x14ac:dyDescent="0.2">
      <c r="A27" s="2" t="s">
        <v>8</v>
      </c>
      <c r="B27" s="53" t="s">
        <v>118</v>
      </c>
      <c r="C27" s="17" t="s">
        <v>119</v>
      </c>
      <c r="D27" s="2" t="s">
        <v>117</v>
      </c>
      <c r="E27" s="3">
        <v>244</v>
      </c>
      <c r="F27" s="4">
        <v>-20000</v>
      </c>
      <c r="G27" s="4">
        <v>0</v>
      </c>
      <c r="H27" s="4">
        <v>0</v>
      </c>
      <c r="I27" s="42" t="s">
        <v>80</v>
      </c>
    </row>
    <row r="28" spans="1:9" ht="84.75" customHeight="1" x14ac:dyDescent="0.2">
      <c r="A28" s="2" t="s">
        <v>8</v>
      </c>
      <c r="B28" s="53" t="s">
        <v>121</v>
      </c>
      <c r="C28" s="17" t="s">
        <v>120</v>
      </c>
      <c r="D28" s="2" t="s">
        <v>22</v>
      </c>
      <c r="E28" s="3">
        <v>612</v>
      </c>
      <c r="F28" s="4">
        <v>-12000</v>
      </c>
      <c r="G28" s="4">
        <v>0</v>
      </c>
      <c r="H28" s="4">
        <v>0</v>
      </c>
      <c r="I28" s="42" t="s">
        <v>122</v>
      </c>
    </row>
    <row r="29" spans="1:9" ht="84" customHeight="1" x14ac:dyDescent="0.2">
      <c r="A29" s="15" t="s">
        <v>8</v>
      </c>
      <c r="B29" s="20" t="s">
        <v>47</v>
      </c>
      <c r="C29" s="20" t="s">
        <v>46</v>
      </c>
      <c r="D29" s="21" t="s">
        <v>24</v>
      </c>
      <c r="E29" s="21" t="s">
        <v>13</v>
      </c>
      <c r="F29" s="23">
        <v>-4800</v>
      </c>
      <c r="G29" s="22">
        <v>0</v>
      </c>
      <c r="H29" s="22">
        <v>0</v>
      </c>
      <c r="I29" s="37" t="s">
        <v>48</v>
      </c>
    </row>
    <row r="30" spans="1:9" ht="31.5" customHeight="1" x14ac:dyDescent="0.2">
      <c r="A30" s="15" t="s">
        <v>8</v>
      </c>
      <c r="B30" s="20" t="s">
        <v>123</v>
      </c>
      <c r="C30" s="54" t="s">
        <v>125</v>
      </c>
      <c r="D30" s="21" t="s">
        <v>24</v>
      </c>
      <c r="E30" s="21" t="s">
        <v>27</v>
      </c>
      <c r="F30" s="23">
        <v>28100.799999999999</v>
      </c>
      <c r="G30" s="22">
        <v>0</v>
      </c>
      <c r="H30" s="22">
        <v>0</v>
      </c>
      <c r="I30" s="42" t="s">
        <v>124</v>
      </c>
    </row>
    <row r="31" spans="1:9" ht="31.5" customHeight="1" x14ac:dyDescent="0.2">
      <c r="A31" s="15" t="s">
        <v>8</v>
      </c>
      <c r="B31" s="20" t="s">
        <v>126</v>
      </c>
      <c r="C31" s="54" t="s">
        <v>127</v>
      </c>
      <c r="D31" s="21" t="s">
        <v>24</v>
      </c>
      <c r="E31" s="21" t="s">
        <v>27</v>
      </c>
      <c r="F31" s="23">
        <v>-4066</v>
      </c>
      <c r="G31" s="22">
        <v>0</v>
      </c>
      <c r="H31" s="22">
        <v>0</v>
      </c>
      <c r="I31" s="42" t="s">
        <v>80</v>
      </c>
    </row>
    <row r="32" spans="1:9" ht="63.75" customHeight="1" x14ac:dyDescent="0.2">
      <c r="A32" s="15" t="s">
        <v>8</v>
      </c>
      <c r="B32" s="20" t="s">
        <v>128</v>
      </c>
      <c r="C32" s="54" t="s">
        <v>129</v>
      </c>
      <c r="D32" s="21" t="s">
        <v>24</v>
      </c>
      <c r="E32" s="21" t="s">
        <v>74</v>
      </c>
      <c r="F32" s="58">
        <v>5009000</v>
      </c>
      <c r="G32" s="22">
        <v>0</v>
      </c>
      <c r="H32" s="22">
        <v>0</v>
      </c>
      <c r="I32" s="42" t="s">
        <v>177</v>
      </c>
    </row>
    <row r="33" spans="1:9" ht="31.5" customHeight="1" x14ac:dyDescent="0.2">
      <c r="A33" s="15" t="s">
        <v>8</v>
      </c>
      <c r="B33" s="20" t="s">
        <v>130</v>
      </c>
      <c r="C33" s="54" t="s">
        <v>131</v>
      </c>
      <c r="D33" s="21" t="s">
        <v>24</v>
      </c>
      <c r="E33" s="21" t="s">
        <v>74</v>
      </c>
      <c r="F33" s="23">
        <v>-18000</v>
      </c>
      <c r="G33" s="22">
        <v>0</v>
      </c>
      <c r="H33" s="22">
        <v>0</v>
      </c>
      <c r="I33" s="42" t="s">
        <v>80</v>
      </c>
    </row>
    <row r="34" spans="1:9" ht="48" customHeight="1" x14ac:dyDescent="0.2">
      <c r="A34" s="15" t="s">
        <v>8</v>
      </c>
      <c r="B34" s="20" t="s">
        <v>135</v>
      </c>
      <c r="C34" s="54" t="s">
        <v>134</v>
      </c>
      <c r="D34" s="21" t="s">
        <v>132</v>
      </c>
      <c r="E34" s="21" t="s">
        <v>133</v>
      </c>
      <c r="F34" s="23">
        <v>174246</v>
      </c>
      <c r="G34" s="22">
        <v>0</v>
      </c>
      <c r="H34" s="22">
        <v>0</v>
      </c>
      <c r="I34" s="42" t="s">
        <v>136</v>
      </c>
    </row>
    <row r="35" spans="1:9" ht="96.75" customHeight="1" x14ac:dyDescent="0.2">
      <c r="A35" s="15" t="s">
        <v>8</v>
      </c>
      <c r="B35" s="15" t="s">
        <v>50</v>
      </c>
      <c r="C35" s="15" t="s">
        <v>49</v>
      </c>
      <c r="D35" s="21" t="s">
        <v>40</v>
      </c>
      <c r="E35" s="21" t="s">
        <v>51</v>
      </c>
      <c r="F35" s="16">
        <v>-2944000</v>
      </c>
      <c r="G35" s="16">
        <v>0</v>
      </c>
      <c r="H35" s="16">
        <v>0</v>
      </c>
      <c r="I35" s="37" t="s">
        <v>53</v>
      </c>
    </row>
    <row r="36" spans="1:9" ht="90.75" customHeight="1" x14ac:dyDescent="0.2">
      <c r="A36" s="15" t="s">
        <v>8</v>
      </c>
      <c r="B36" s="2" t="s">
        <v>50</v>
      </c>
      <c r="C36" s="11" t="s">
        <v>49</v>
      </c>
      <c r="D36" s="2" t="s">
        <v>40</v>
      </c>
      <c r="E36" s="3">
        <v>323</v>
      </c>
      <c r="F36" s="4">
        <v>-2000000</v>
      </c>
      <c r="G36" s="4">
        <v>0</v>
      </c>
      <c r="H36" s="4">
        <v>0</v>
      </c>
      <c r="I36" s="37" t="s">
        <v>52</v>
      </c>
    </row>
    <row r="37" spans="1:9" ht="96.75" customHeight="1" x14ac:dyDescent="0.2">
      <c r="A37" s="15" t="s">
        <v>8</v>
      </c>
      <c r="B37" s="2" t="s">
        <v>137</v>
      </c>
      <c r="C37" s="11" t="s">
        <v>138</v>
      </c>
      <c r="D37" s="2" t="s">
        <v>40</v>
      </c>
      <c r="E37" s="3">
        <v>322</v>
      </c>
      <c r="F37" s="4">
        <v>5763252</v>
      </c>
      <c r="G37" s="4">
        <v>0</v>
      </c>
      <c r="H37" s="4">
        <v>0</v>
      </c>
      <c r="I37" s="8" t="s">
        <v>139</v>
      </c>
    </row>
    <row r="38" spans="1:9" ht="87.75" customHeight="1" x14ac:dyDescent="0.2">
      <c r="A38" s="15" t="s">
        <v>8</v>
      </c>
      <c r="B38" s="2" t="s">
        <v>137</v>
      </c>
      <c r="C38" s="11" t="s">
        <v>138</v>
      </c>
      <c r="D38" s="2" t="s">
        <v>40</v>
      </c>
      <c r="E38" s="3">
        <v>412</v>
      </c>
      <c r="F38" s="4">
        <v>-7751700</v>
      </c>
      <c r="G38" s="4">
        <v>0</v>
      </c>
      <c r="H38" s="4">
        <v>0</v>
      </c>
      <c r="I38" s="17" t="s">
        <v>140</v>
      </c>
    </row>
    <row r="39" spans="1:9" ht="52.5" customHeight="1" x14ac:dyDescent="0.2">
      <c r="A39" s="2" t="s">
        <v>8</v>
      </c>
      <c r="B39" s="2" t="s">
        <v>141</v>
      </c>
      <c r="C39" s="17" t="s">
        <v>143</v>
      </c>
      <c r="D39" s="2" t="s">
        <v>142</v>
      </c>
      <c r="E39" s="3">
        <v>244</v>
      </c>
      <c r="F39" s="4">
        <v>-21025</v>
      </c>
      <c r="G39" s="4">
        <v>0</v>
      </c>
      <c r="H39" s="4">
        <v>0</v>
      </c>
      <c r="I39" s="8" t="s">
        <v>80</v>
      </c>
    </row>
    <row r="40" spans="1:9" ht="45.75" customHeight="1" x14ac:dyDescent="0.2">
      <c r="A40" s="2" t="s">
        <v>8</v>
      </c>
      <c r="B40" s="2" t="s">
        <v>144</v>
      </c>
      <c r="C40" s="17" t="s">
        <v>146</v>
      </c>
      <c r="D40" s="2" t="s">
        <v>145</v>
      </c>
      <c r="E40" s="3">
        <v>611</v>
      </c>
      <c r="F40" s="4">
        <v>-28555.61</v>
      </c>
      <c r="G40" s="4">
        <v>0</v>
      </c>
      <c r="H40" s="4">
        <v>0</v>
      </c>
      <c r="I40" s="8" t="s">
        <v>80</v>
      </c>
    </row>
    <row r="41" spans="1:9" ht="0.75" customHeight="1" x14ac:dyDescent="0.2">
      <c r="A41" s="2"/>
      <c r="B41" s="2"/>
      <c r="C41" s="17"/>
      <c r="D41" s="2"/>
      <c r="E41" s="3"/>
      <c r="F41" s="4"/>
      <c r="G41" s="4"/>
      <c r="H41" s="4"/>
      <c r="I41" s="8"/>
    </row>
    <row r="42" spans="1:9" ht="21.75" customHeight="1" x14ac:dyDescent="0.2">
      <c r="A42" s="64" t="s">
        <v>9</v>
      </c>
      <c r="B42" s="64"/>
      <c r="C42" s="64"/>
      <c r="D42" s="64"/>
      <c r="E42" s="64"/>
      <c r="F42" s="5">
        <f>SUM(F6:F40)</f>
        <v>6528848.6799999988</v>
      </c>
      <c r="G42" s="5">
        <f>SUM(G9:G36)</f>
        <v>0</v>
      </c>
      <c r="H42" s="5">
        <f>SUM(H9:H36)</f>
        <v>0</v>
      </c>
      <c r="I42" s="10" t="s">
        <v>0</v>
      </c>
    </row>
    <row r="43" spans="1:9" ht="25.5" customHeight="1" x14ac:dyDescent="0.2">
      <c r="A43" s="65" t="s">
        <v>17</v>
      </c>
      <c r="B43" s="66"/>
      <c r="C43" s="66"/>
      <c r="D43" s="66"/>
      <c r="E43" s="66"/>
      <c r="F43" s="66"/>
      <c r="G43" s="66"/>
      <c r="H43" s="66"/>
      <c r="I43" s="67"/>
    </row>
    <row r="44" spans="1:9" ht="178.5" hidden="1" customHeight="1" x14ac:dyDescent="0.2">
      <c r="A44" s="2"/>
      <c r="B44" s="2"/>
      <c r="C44" s="11"/>
      <c r="D44" s="2"/>
      <c r="E44" s="2"/>
      <c r="F44" s="4"/>
      <c r="G44" s="4"/>
      <c r="H44" s="4"/>
      <c r="I44" s="17"/>
    </row>
    <row r="45" spans="1:9" ht="91.5" hidden="1" customHeight="1" x14ac:dyDescent="0.2">
      <c r="A45" s="2"/>
      <c r="B45" s="2"/>
      <c r="C45" s="18"/>
      <c r="D45" s="2"/>
      <c r="E45" s="2"/>
      <c r="F45" s="4"/>
      <c r="G45" s="4"/>
      <c r="H45" s="4"/>
      <c r="I45" s="17"/>
    </row>
    <row r="46" spans="1:9" ht="55.5" customHeight="1" x14ac:dyDescent="0.2">
      <c r="A46" s="2" t="s">
        <v>11</v>
      </c>
      <c r="B46" s="2" t="s">
        <v>54</v>
      </c>
      <c r="C46" s="18" t="s">
        <v>56</v>
      </c>
      <c r="D46" s="2" t="s">
        <v>55</v>
      </c>
      <c r="E46" s="2" t="s">
        <v>13</v>
      </c>
      <c r="F46" s="4">
        <v>11400</v>
      </c>
      <c r="G46" s="4">
        <v>0</v>
      </c>
      <c r="H46" s="4">
        <v>0</v>
      </c>
      <c r="I46" s="17" t="s">
        <v>57</v>
      </c>
    </row>
    <row r="47" spans="1:9" s="29" customFormat="1" ht="121.5" customHeight="1" x14ac:dyDescent="0.2">
      <c r="A47" s="25" t="s">
        <v>11</v>
      </c>
      <c r="B47" s="25" t="s">
        <v>25</v>
      </c>
      <c r="C47" s="32" t="s">
        <v>28</v>
      </c>
      <c r="D47" s="25" t="s">
        <v>26</v>
      </c>
      <c r="E47" s="25" t="s">
        <v>27</v>
      </c>
      <c r="F47" s="26">
        <v>400000</v>
      </c>
      <c r="G47" s="26">
        <v>0</v>
      </c>
      <c r="H47" s="26">
        <v>0</v>
      </c>
      <c r="I47" s="33" t="s">
        <v>147</v>
      </c>
    </row>
    <row r="48" spans="1:9" s="29" customFormat="1" ht="57.75" customHeight="1" x14ac:dyDescent="0.2">
      <c r="A48" s="25" t="s">
        <v>11</v>
      </c>
      <c r="B48" s="25" t="s">
        <v>149</v>
      </c>
      <c r="C48" s="32" t="s">
        <v>150</v>
      </c>
      <c r="D48" s="25" t="s">
        <v>26</v>
      </c>
      <c r="E48" s="25" t="s">
        <v>27</v>
      </c>
      <c r="F48" s="26">
        <v>-638690</v>
      </c>
      <c r="G48" s="26">
        <v>0</v>
      </c>
      <c r="H48" s="26">
        <v>0</v>
      </c>
      <c r="I48" s="8" t="s">
        <v>151</v>
      </c>
    </row>
    <row r="49" spans="1:9" ht="100.5" customHeight="1" x14ac:dyDescent="0.2">
      <c r="A49" s="2" t="s">
        <v>11</v>
      </c>
      <c r="B49" s="2" t="s">
        <v>29</v>
      </c>
      <c r="C49" s="11" t="s">
        <v>30</v>
      </c>
      <c r="D49" s="2" t="s">
        <v>19</v>
      </c>
      <c r="E49" s="2" t="s">
        <v>27</v>
      </c>
      <c r="F49" s="4">
        <f>5507977+12000</f>
        <v>5519977</v>
      </c>
      <c r="G49" s="4">
        <v>0</v>
      </c>
      <c r="H49" s="4">
        <v>0</v>
      </c>
      <c r="I49" s="33" t="s">
        <v>148</v>
      </c>
    </row>
    <row r="50" spans="1:9" ht="74.25" customHeight="1" x14ac:dyDescent="0.2">
      <c r="A50" s="2" t="s">
        <v>11</v>
      </c>
      <c r="B50" s="2" t="s">
        <v>31</v>
      </c>
      <c r="C50" s="56" t="s">
        <v>32</v>
      </c>
      <c r="D50" s="2" t="s">
        <v>19</v>
      </c>
      <c r="E50" s="2" t="s">
        <v>27</v>
      </c>
      <c r="F50" s="59">
        <f>-457660.75+41992.05</f>
        <v>-415668.7</v>
      </c>
      <c r="G50" s="4">
        <v>0</v>
      </c>
      <c r="H50" s="4">
        <v>0</v>
      </c>
      <c r="I50" s="33" t="s">
        <v>178</v>
      </c>
    </row>
    <row r="51" spans="1:9" ht="75.75" customHeight="1" x14ac:dyDescent="0.2">
      <c r="A51" s="2" t="s">
        <v>11</v>
      </c>
      <c r="B51" s="2" t="s">
        <v>180</v>
      </c>
      <c r="C51" s="78" t="s">
        <v>179</v>
      </c>
      <c r="D51" s="2" t="s">
        <v>19</v>
      </c>
      <c r="E51" s="2" t="s">
        <v>13</v>
      </c>
      <c r="F51" s="59">
        <v>-573400</v>
      </c>
      <c r="G51" s="4">
        <v>0</v>
      </c>
      <c r="H51" s="4">
        <v>0</v>
      </c>
      <c r="I51" s="76" t="s">
        <v>183</v>
      </c>
    </row>
    <row r="52" spans="1:9" ht="87.75" customHeight="1" x14ac:dyDescent="0.2">
      <c r="A52" s="2" t="s">
        <v>11</v>
      </c>
      <c r="B52" s="2" t="s">
        <v>182</v>
      </c>
      <c r="C52" s="77" t="s">
        <v>181</v>
      </c>
      <c r="D52" s="2" t="s">
        <v>19</v>
      </c>
      <c r="E52" s="2" t="s">
        <v>13</v>
      </c>
      <c r="F52" s="59">
        <v>-380826.53</v>
      </c>
      <c r="G52" s="4">
        <v>0</v>
      </c>
      <c r="H52" s="4">
        <v>0</v>
      </c>
      <c r="I52" s="76" t="s">
        <v>184</v>
      </c>
    </row>
    <row r="53" spans="1:9" ht="62.25" customHeight="1" x14ac:dyDescent="0.2">
      <c r="A53" s="2" t="s">
        <v>11</v>
      </c>
      <c r="B53" s="2" t="s">
        <v>33</v>
      </c>
      <c r="C53" s="55" t="s">
        <v>171</v>
      </c>
      <c r="D53" s="2" t="s">
        <v>19</v>
      </c>
      <c r="E53" s="2" t="s">
        <v>13</v>
      </c>
      <c r="F53" s="4">
        <v>354696.94</v>
      </c>
      <c r="G53" s="4">
        <v>0</v>
      </c>
      <c r="H53" s="4">
        <v>0</v>
      </c>
      <c r="I53" s="36" t="s">
        <v>34</v>
      </c>
    </row>
    <row r="54" spans="1:9" ht="63.75" customHeight="1" x14ac:dyDescent="0.2">
      <c r="A54" s="2" t="s">
        <v>11</v>
      </c>
      <c r="B54" s="2" t="s">
        <v>173</v>
      </c>
      <c r="C54" s="55" t="s">
        <v>152</v>
      </c>
      <c r="D54" s="2" t="s">
        <v>113</v>
      </c>
      <c r="E54" s="2" t="s">
        <v>27</v>
      </c>
      <c r="F54" s="4">
        <v>-155065</v>
      </c>
      <c r="G54" s="4">
        <v>0</v>
      </c>
      <c r="H54" s="4">
        <v>0</v>
      </c>
      <c r="I54" s="33" t="s">
        <v>153</v>
      </c>
    </row>
    <row r="55" spans="1:9" ht="66" customHeight="1" x14ac:dyDescent="0.2">
      <c r="A55" s="2" t="s">
        <v>11</v>
      </c>
      <c r="B55" s="2" t="s">
        <v>36</v>
      </c>
      <c r="C55" s="31" t="s">
        <v>35</v>
      </c>
      <c r="D55" s="2" t="s">
        <v>22</v>
      </c>
      <c r="E55" s="2" t="s">
        <v>13</v>
      </c>
      <c r="F55" s="4">
        <v>-154087.73000000001</v>
      </c>
      <c r="G55" s="4">
        <v>0</v>
      </c>
      <c r="H55" s="4">
        <v>0</v>
      </c>
      <c r="I55" s="36" t="s">
        <v>37</v>
      </c>
    </row>
    <row r="56" spans="1:9" ht="66" customHeight="1" x14ac:dyDescent="0.2">
      <c r="A56" s="2" t="s">
        <v>11</v>
      </c>
      <c r="B56" s="2" t="s">
        <v>154</v>
      </c>
      <c r="C56" s="31" t="s">
        <v>72</v>
      </c>
      <c r="D56" s="2" t="s">
        <v>22</v>
      </c>
      <c r="E56" s="2" t="s">
        <v>20</v>
      </c>
      <c r="F56" s="4">
        <v>-189337.72</v>
      </c>
      <c r="G56" s="4">
        <v>0</v>
      </c>
      <c r="H56" s="4">
        <v>0</v>
      </c>
      <c r="I56" s="33" t="s">
        <v>153</v>
      </c>
    </row>
    <row r="57" spans="1:9" ht="66" customHeight="1" x14ac:dyDescent="0.2">
      <c r="A57" s="2" t="s">
        <v>11</v>
      </c>
      <c r="B57" s="2" t="s">
        <v>154</v>
      </c>
      <c r="C57" s="31" t="s">
        <v>72</v>
      </c>
      <c r="D57" s="2" t="s">
        <v>22</v>
      </c>
      <c r="E57" s="2" t="s">
        <v>74</v>
      </c>
      <c r="F57" s="4">
        <v>-1313.16</v>
      </c>
      <c r="G57" s="4">
        <v>0</v>
      </c>
      <c r="H57" s="4">
        <v>0</v>
      </c>
      <c r="I57" s="33" t="s">
        <v>155</v>
      </c>
    </row>
    <row r="58" spans="1:9" ht="66" customHeight="1" x14ac:dyDescent="0.2">
      <c r="A58" s="2" t="s">
        <v>11</v>
      </c>
      <c r="B58" s="2" t="s">
        <v>172</v>
      </c>
      <c r="C58" s="31" t="s">
        <v>156</v>
      </c>
      <c r="D58" s="2" t="s">
        <v>22</v>
      </c>
      <c r="E58" s="2" t="s">
        <v>20</v>
      </c>
      <c r="F58" s="4">
        <v>141829.88</v>
      </c>
      <c r="G58" s="4">
        <v>0</v>
      </c>
      <c r="H58" s="4">
        <v>0</v>
      </c>
      <c r="I58" s="37" t="s">
        <v>157</v>
      </c>
    </row>
    <row r="59" spans="1:9" ht="66" customHeight="1" x14ac:dyDescent="0.2">
      <c r="A59" s="2" t="s">
        <v>11</v>
      </c>
      <c r="B59" s="2" t="s">
        <v>172</v>
      </c>
      <c r="C59" s="31" t="s">
        <v>156</v>
      </c>
      <c r="D59" s="2" t="s">
        <v>22</v>
      </c>
      <c r="E59" s="2" t="s">
        <v>74</v>
      </c>
      <c r="F59" s="4">
        <v>258375.99</v>
      </c>
      <c r="G59" s="4">
        <v>0</v>
      </c>
      <c r="H59" s="4">
        <v>0</v>
      </c>
      <c r="I59" s="37" t="s">
        <v>157</v>
      </c>
    </row>
    <row r="60" spans="1:9" ht="66" customHeight="1" x14ac:dyDescent="0.2">
      <c r="A60" s="2" t="s">
        <v>11</v>
      </c>
      <c r="B60" s="2" t="s">
        <v>172</v>
      </c>
      <c r="C60" s="31" t="s">
        <v>156</v>
      </c>
      <c r="D60" s="2" t="s">
        <v>22</v>
      </c>
      <c r="E60" s="2" t="s">
        <v>41</v>
      </c>
      <c r="F60" s="4">
        <v>-15000</v>
      </c>
      <c r="G60" s="4">
        <v>0</v>
      </c>
      <c r="H60" s="4">
        <v>0</v>
      </c>
      <c r="I60" s="33" t="s">
        <v>158</v>
      </c>
    </row>
    <row r="61" spans="1:9" ht="66" customHeight="1" x14ac:dyDescent="0.2">
      <c r="A61" s="2" t="s">
        <v>11</v>
      </c>
      <c r="B61" s="2" t="s">
        <v>172</v>
      </c>
      <c r="C61" s="31" t="s">
        <v>156</v>
      </c>
      <c r="D61" s="2" t="s">
        <v>22</v>
      </c>
      <c r="E61" s="2" t="s">
        <v>76</v>
      </c>
      <c r="F61" s="4">
        <v>134.01</v>
      </c>
      <c r="G61" s="4">
        <v>0</v>
      </c>
      <c r="H61" s="4">
        <v>0</v>
      </c>
      <c r="I61" s="37" t="s">
        <v>159</v>
      </c>
    </row>
    <row r="62" spans="1:9" ht="45.75" customHeight="1" x14ac:dyDescent="0.2">
      <c r="A62" s="2" t="s">
        <v>11</v>
      </c>
      <c r="B62" s="2" t="s">
        <v>160</v>
      </c>
      <c r="C62" s="31" t="s">
        <v>161</v>
      </c>
      <c r="D62" s="2" t="s">
        <v>22</v>
      </c>
      <c r="E62" s="2" t="s">
        <v>76</v>
      </c>
      <c r="F62" s="4">
        <v>-5000</v>
      </c>
      <c r="G62" s="4">
        <v>0</v>
      </c>
      <c r="H62" s="4">
        <v>0</v>
      </c>
      <c r="I62" s="33" t="s">
        <v>158</v>
      </c>
    </row>
    <row r="63" spans="1:9" ht="81" customHeight="1" x14ac:dyDescent="0.2">
      <c r="A63" s="2" t="s">
        <v>11</v>
      </c>
      <c r="B63" s="2" t="s">
        <v>39</v>
      </c>
      <c r="C63" s="31" t="s">
        <v>38</v>
      </c>
      <c r="D63" s="2" t="s">
        <v>40</v>
      </c>
      <c r="E63" s="2" t="s">
        <v>41</v>
      </c>
      <c r="F63" s="4">
        <v>-241000</v>
      </c>
      <c r="G63" s="4">
        <v>0</v>
      </c>
      <c r="H63" s="4">
        <v>0</v>
      </c>
      <c r="I63" s="35" t="s">
        <v>42</v>
      </c>
    </row>
    <row r="64" spans="1:9" ht="22.5" customHeight="1" x14ac:dyDescent="0.2">
      <c r="A64" s="64" t="s">
        <v>9</v>
      </c>
      <c r="B64" s="64"/>
      <c r="C64" s="64"/>
      <c r="D64" s="64"/>
      <c r="E64" s="64"/>
      <c r="F64" s="5">
        <f>SUM(F46:F63)</f>
        <v>3917024.9799999995</v>
      </c>
      <c r="G64" s="5">
        <f>SUM(G44:G63)</f>
        <v>0</v>
      </c>
      <c r="H64" s="5">
        <f>SUM(H44:H63)</f>
        <v>0</v>
      </c>
      <c r="I64" s="6"/>
    </row>
    <row r="65" spans="1:9" s="13" customFormat="1" ht="24.75" customHeight="1" x14ac:dyDescent="0.2">
      <c r="A65" s="70" t="s">
        <v>18</v>
      </c>
      <c r="B65" s="71"/>
      <c r="C65" s="71"/>
      <c r="D65" s="71"/>
      <c r="E65" s="71"/>
      <c r="F65" s="71"/>
      <c r="G65" s="71"/>
      <c r="H65" s="71"/>
      <c r="I65" s="72"/>
    </row>
    <row r="66" spans="1:9" s="13" customFormat="1" ht="48.75" customHeight="1" x14ac:dyDescent="0.2">
      <c r="A66" s="9" t="s">
        <v>64</v>
      </c>
      <c r="B66" s="25" t="s">
        <v>164</v>
      </c>
      <c r="C66" s="55" t="s">
        <v>162</v>
      </c>
      <c r="D66" s="25" t="s">
        <v>163</v>
      </c>
      <c r="E66" s="25" t="s">
        <v>20</v>
      </c>
      <c r="F66" s="26">
        <v>90717.05</v>
      </c>
      <c r="G66" s="26">
        <v>0</v>
      </c>
      <c r="H66" s="26">
        <v>0</v>
      </c>
      <c r="I66" s="8" t="s">
        <v>79</v>
      </c>
    </row>
    <row r="67" spans="1:9" s="13" customFormat="1" ht="38.25" customHeight="1" x14ac:dyDescent="0.2">
      <c r="A67" s="9" t="s">
        <v>64</v>
      </c>
      <c r="B67" s="25" t="s">
        <v>164</v>
      </c>
      <c r="C67" s="55" t="s">
        <v>162</v>
      </c>
      <c r="D67" s="25" t="s">
        <v>163</v>
      </c>
      <c r="E67" s="25" t="s">
        <v>21</v>
      </c>
      <c r="F67" s="26">
        <v>27446.44</v>
      </c>
      <c r="G67" s="26">
        <v>0</v>
      </c>
      <c r="H67" s="26">
        <v>0</v>
      </c>
      <c r="I67" s="8" t="s">
        <v>79</v>
      </c>
    </row>
    <row r="68" spans="1:9" s="14" customFormat="1" ht="137.25" customHeight="1" x14ac:dyDescent="0.2">
      <c r="A68" s="9" t="s">
        <v>64</v>
      </c>
      <c r="B68" s="39" t="s">
        <v>65</v>
      </c>
      <c r="C68" s="38" t="s">
        <v>66</v>
      </c>
      <c r="D68" s="9" t="s">
        <v>67</v>
      </c>
      <c r="E68" s="9" t="s">
        <v>68</v>
      </c>
      <c r="F68" s="4">
        <v>6665200</v>
      </c>
      <c r="G68" s="4">
        <v>0</v>
      </c>
      <c r="H68" s="40">
        <v>0</v>
      </c>
      <c r="I68" s="41" t="s">
        <v>176</v>
      </c>
    </row>
    <row r="69" spans="1:9" ht="18.75" customHeight="1" x14ac:dyDescent="0.2">
      <c r="A69" s="64" t="s">
        <v>9</v>
      </c>
      <c r="B69" s="64"/>
      <c r="C69" s="64"/>
      <c r="D69" s="64"/>
      <c r="E69" s="64"/>
      <c r="F69" s="5">
        <f>F68+F66+F67</f>
        <v>6783363.4900000002</v>
      </c>
      <c r="G69" s="5"/>
      <c r="H69" s="5"/>
      <c r="I69" s="12"/>
    </row>
    <row r="70" spans="1:9" ht="18.75" customHeight="1" x14ac:dyDescent="0.2">
      <c r="A70" s="73" t="s">
        <v>23</v>
      </c>
      <c r="B70" s="74"/>
      <c r="C70" s="74"/>
      <c r="D70" s="74"/>
      <c r="E70" s="74"/>
      <c r="F70" s="74"/>
      <c r="G70" s="74"/>
      <c r="H70" s="74"/>
      <c r="I70" s="75"/>
    </row>
    <row r="71" spans="1:9" s="29" customFormat="1" ht="55.5" customHeight="1" x14ac:dyDescent="0.2">
      <c r="A71" s="2" t="s">
        <v>165</v>
      </c>
      <c r="B71" s="27" t="s">
        <v>166</v>
      </c>
      <c r="C71" s="27" t="s">
        <v>72</v>
      </c>
      <c r="D71" s="30" t="s">
        <v>167</v>
      </c>
      <c r="E71" s="27">
        <v>244</v>
      </c>
      <c r="F71" s="28">
        <v>-14334.35</v>
      </c>
      <c r="G71" s="28">
        <v>0</v>
      </c>
      <c r="H71" s="28">
        <v>0</v>
      </c>
      <c r="I71" s="34" t="s">
        <v>158</v>
      </c>
    </row>
    <row r="72" spans="1:9" s="29" customFormat="1" ht="50.25" customHeight="1" x14ac:dyDescent="0.2">
      <c r="A72" s="2" t="s">
        <v>168</v>
      </c>
      <c r="B72" s="27" t="s">
        <v>169</v>
      </c>
      <c r="C72" s="27" t="s">
        <v>170</v>
      </c>
      <c r="D72" s="30" t="s">
        <v>163</v>
      </c>
      <c r="E72" s="27">
        <v>121</v>
      </c>
      <c r="F72" s="28">
        <v>15337.18</v>
      </c>
      <c r="G72" s="28">
        <v>0</v>
      </c>
      <c r="H72" s="28">
        <v>0</v>
      </c>
      <c r="I72" s="8" t="s">
        <v>79</v>
      </c>
    </row>
    <row r="73" spans="1:9" s="29" customFormat="1" ht="42" hidden="1" customHeight="1" x14ac:dyDescent="0.2">
      <c r="A73" s="2"/>
      <c r="B73" s="27"/>
      <c r="C73" s="27"/>
      <c r="D73" s="30"/>
      <c r="E73" s="27"/>
      <c r="F73" s="28"/>
      <c r="G73" s="28"/>
      <c r="H73" s="28"/>
      <c r="I73" s="34"/>
    </row>
    <row r="74" spans="1:9" s="29" customFormat="1" ht="27" hidden="1" customHeight="1" x14ac:dyDescent="0.2">
      <c r="A74" s="2"/>
      <c r="B74" s="27"/>
      <c r="C74" s="27"/>
      <c r="D74" s="30"/>
      <c r="E74" s="27"/>
      <c r="F74" s="28"/>
      <c r="G74" s="28"/>
      <c r="H74" s="28"/>
      <c r="I74" s="34"/>
    </row>
    <row r="75" spans="1:9" s="29" customFormat="1" ht="9.75" hidden="1" customHeight="1" x14ac:dyDescent="0.2">
      <c r="A75" s="2"/>
      <c r="B75" s="27"/>
      <c r="C75" s="27"/>
      <c r="D75" s="30"/>
      <c r="E75" s="27"/>
      <c r="F75" s="28"/>
      <c r="G75" s="28"/>
      <c r="H75" s="28"/>
      <c r="I75" s="33"/>
    </row>
    <row r="76" spans="1:9" ht="36.75" customHeight="1" x14ac:dyDescent="0.2">
      <c r="A76" s="19"/>
      <c r="B76" s="19"/>
      <c r="C76" s="19"/>
      <c r="D76" s="19"/>
      <c r="E76" s="19"/>
      <c r="F76" s="5">
        <f>F71+F72+F73+F74+F75</f>
        <v>1002.8299999999999</v>
      </c>
      <c r="G76" s="5"/>
      <c r="H76" s="5"/>
      <c r="I76" s="12"/>
    </row>
    <row r="77" spans="1:9" ht="21.75" customHeight="1" x14ac:dyDescent="0.2">
      <c r="A77" s="68" t="s">
        <v>7</v>
      </c>
      <c r="B77" s="68"/>
      <c r="C77" s="68"/>
      <c r="D77" s="68"/>
      <c r="E77" s="68"/>
      <c r="F77" s="7">
        <f>F42+F64+F69+F76</f>
        <v>17230239.979999997</v>
      </c>
      <c r="G77" s="7">
        <f>G42+G64+G69</f>
        <v>0</v>
      </c>
      <c r="H77" s="7">
        <f>H42+H64+H69</f>
        <v>0</v>
      </c>
      <c r="I77" s="3" t="s">
        <v>0</v>
      </c>
    </row>
  </sheetData>
  <autoFilter ref="A4:I77"/>
  <mergeCells count="18">
    <mergeCell ref="A77:E77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65:I65"/>
    <mergeCell ref="A69:E69"/>
    <mergeCell ref="A70:I70"/>
    <mergeCell ref="A1:I1"/>
    <mergeCell ref="A5:I5"/>
    <mergeCell ref="A42:E42"/>
    <mergeCell ref="A43:I43"/>
    <mergeCell ref="A64:E64"/>
  </mergeCells>
  <pageMargins left="0.39370078740157483" right="0.39370078740157483" top="0.51181102362204722" bottom="0.59055118110236227" header="0.31496062992125984" footer="0.31496062992125984"/>
  <pageSetup paperSize="9" scale="79" firstPageNumber="11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2024-12-28T06:32:04Z</dcterms:modified>
</cp:coreProperties>
</file>