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195" windowHeight="1156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F19" i="4" l="1"/>
  <c r="I18" i="4"/>
  <c r="H18" i="4"/>
  <c r="G18" i="4"/>
  <c r="F18" i="4"/>
  <c r="I17" i="4"/>
  <c r="H17" i="4"/>
  <c r="G17" i="4"/>
  <c r="F17" i="4"/>
  <c r="I15" i="4"/>
  <c r="H15" i="4"/>
  <c r="G15" i="4"/>
  <c r="F15" i="4"/>
  <c r="F121" i="4"/>
  <c r="I120" i="4"/>
  <c r="H120" i="4"/>
  <c r="G120" i="4"/>
  <c r="F120" i="4"/>
  <c r="I118" i="4"/>
  <c r="H118" i="4"/>
  <c r="G118" i="4"/>
  <c r="F118" i="4"/>
  <c r="I117" i="4"/>
  <c r="H117" i="4"/>
  <c r="G117" i="4"/>
  <c r="F117" i="4"/>
  <c r="F108" i="4"/>
  <c r="I107" i="4"/>
  <c r="H107" i="4"/>
  <c r="G107" i="4"/>
  <c r="F107" i="4"/>
  <c r="I106" i="4"/>
  <c r="H106" i="4"/>
  <c r="G106" i="4"/>
  <c r="F106" i="4"/>
  <c r="I105" i="4"/>
  <c r="H105" i="4"/>
  <c r="G105" i="4"/>
  <c r="F105" i="4"/>
  <c r="I100" i="4"/>
  <c r="H100" i="4"/>
  <c r="G100" i="4"/>
  <c r="F100" i="4"/>
  <c r="I99" i="4"/>
  <c r="H99" i="4"/>
  <c r="G99" i="4"/>
  <c r="F99" i="4"/>
  <c r="I98" i="4"/>
  <c r="H98" i="4"/>
  <c r="G98" i="4"/>
  <c r="F98" i="4"/>
  <c r="I97" i="4"/>
  <c r="H97" i="4"/>
  <c r="G97" i="4"/>
  <c r="F97" i="4"/>
  <c r="I92" i="4"/>
  <c r="H92" i="4"/>
  <c r="G92" i="4"/>
  <c r="F92" i="4"/>
  <c r="I91" i="4"/>
  <c r="H91" i="4"/>
  <c r="G91" i="4"/>
  <c r="F91" i="4"/>
  <c r="I90" i="4"/>
  <c r="H90" i="4"/>
  <c r="G90" i="4"/>
  <c r="F90" i="4"/>
  <c r="I89" i="4"/>
  <c r="H89" i="4"/>
  <c r="G89" i="4"/>
  <c r="F89" i="4"/>
  <c r="F47" i="4"/>
  <c r="I46" i="4"/>
  <c r="H46" i="4"/>
  <c r="G46" i="4"/>
  <c r="F46" i="4"/>
  <c r="I45" i="4"/>
  <c r="H45" i="4"/>
  <c r="G45" i="4"/>
  <c r="F45" i="4"/>
  <c r="I44" i="4"/>
  <c r="H44" i="4"/>
  <c r="G44" i="4"/>
  <c r="F44" i="4"/>
  <c r="I23" i="4"/>
  <c r="H23" i="4"/>
  <c r="G23" i="4"/>
  <c r="F23" i="4"/>
  <c r="I22" i="4"/>
  <c r="H22" i="4"/>
  <c r="G22" i="4"/>
  <c r="F22" i="4"/>
  <c r="I21" i="4"/>
  <c r="H21" i="4"/>
  <c r="G21" i="4"/>
  <c r="F21" i="4"/>
  <c r="I20" i="4"/>
  <c r="H20" i="4"/>
  <c r="G20" i="4"/>
  <c r="F20" i="4"/>
  <c r="I126" i="4"/>
  <c r="H126" i="4"/>
  <c r="G126" i="4"/>
  <c r="F126" i="4"/>
  <c r="F122" i="4"/>
  <c r="I121" i="4"/>
  <c r="H121" i="4"/>
  <c r="G121" i="4"/>
  <c r="I116" i="4"/>
  <c r="H116" i="4"/>
  <c r="G116" i="4"/>
  <c r="F116" i="4"/>
  <c r="F113" i="4"/>
  <c r="I112" i="4"/>
  <c r="H112" i="4"/>
  <c r="G112" i="4"/>
  <c r="F112" i="4"/>
  <c r="F109" i="4"/>
  <c r="I108" i="4"/>
  <c r="H108" i="4"/>
  <c r="G108" i="4"/>
  <c r="I104" i="4"/>
  <c r="H104" i="4"/>
  <c r="G104" i="4"/>
  <c r="F104" i="4"/>
  <c r="F103" i="4"/>
  <c r="F101" i="4"/>
  <c r="F102" i="4"/>
  <c r="I96" i="4"/>
  <c r="H96" i="4"/>
  <c r="G96" i="4"/>
  <c r="F94" i="4"/>
  <c r="F93" i="4"/>
  <c r="F95" i="4"/>
  <c r="I88" i="4"/>
  <c r="H88" i="4"/>
  <c r="G88" i="4"/>
  <c r="F88" i="4" s="1"/>
  <c r="F85" i="4"/>
  <c r="I84" i="4"/>
  <c r="H84" i="4"/>
  <c r="G84" i="4"/>
  <c r="F84" i="4" s="1"/>
  <c r="F81" i="4"/>
  <c r="G75" i="4"/>
  <c r="F79" i="4"/>
  <c r="F80" i="4"/>
  <c r="I75" i="4"/>
  <c r="H75" i="4"/>
  <c r="F74" i="4"/>
  <c r="F72" i="4"/>
  <c r="F73" i="4"/>
  <c r="I71" i="4"/>
  <c r="H71" i="4"/>
  <c r="G71" i="4"/>
  <c r="F69" i="4"/>
  <c r="F68" i="4"/>
  <c r="F70" i="4"/>
  <c r="I64" i="4"/>
  <c r="H64" i="4"/>
  <c r="G64" i="4"/>
  <c r="F63" i="4"/>
  <c r="F61" i="4"/>
  <c r="F64" i="4" s="1"/>
  <c r="F62" i="4"/>
  <c r="I60" i="4"/>
  <c r="H60" i="4"/>
  <c r="G60" i="4"/>
  <c r="F59" i="4"/>
  <c r="F58" i="4"/>
  <c r="F57" i="4"/>
  <c r="I55" i="4"/>
  <c r="H55" i="4"/>
  <c r="G55" i="4"/>
  <c r="F54" i="4"/>
  <c r="F52" i="4"/>
  <c r="F55" i="4" s="1"/>
  <c r="F53" i="4"/>
  <c r="F49" i="4"/>
  <c r="F48" i="4"/>
  <c r="I51" i="4"/>
  <c r="H51" i="4"/>
  <c r="G51" i="4"/>
  <c r="F50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8" i="4"/>
  <c r="F26" i="4"/>
  <c r="F24" i="4"/>
  <c r="I31" i="4"/>
  <c r="H31" i="4"/>
  <c r="G31" i="4"/>
  <c r="F30" i="4"/>
  <c r="I27" i="4"/>
  <c r="H27" i="4"/>
  <c r="G27" i="4"/>
  <c r="F25" i="4"/>
  <c r="F96" i="4" l="1"/>
  <c r="F75" i="4"/>
  <c r="F71" i="4"/>
  <c r="F60" i="4"/>
  <c r="F51" i="4"/>
  <c r="F31" i="4"/>
  <c r="F43" i="4"/>
  <c r="F35" i="4"/>
  <c r="F39" i="4"/>
  <c r="F27" i="4"/>
  <c r="F87" i="4"/>
  <c r="F86" i="4"/>
  <c r="F83" i="4"/>
  <c r="F82" i="4"/>
  <c r="G80" i="4" l="1"/>
  <c r="G47" i="4" l="1"/>
  <c r="I80" i="4"/>
  <c r="H80" i="4"/>
  <c r="F78" i="4"/>
  <c r="F77" i="4"/>
  <c r="F114" i="4" l="1"/>
  <c r="F125" i="4" l="1"/>
  <c r="F123" i="4"/>
  <c r="F115" i="4"/>
  <c r="F110" i="4"/>
  <c r="F111" i="4"/>
  <c r="G19" i="4" l="1"/>
  <c r="H47" i="4"/>
  <c r="I47" i="4"/>
  <c r="I19" i="4" l="1"/>
  <c r="H19" i="4"/>
</calcChain>
</file>

<file path=xl/sharedStrings.xml><?xml version="1.0" encoding="utf-8"?>
<sst xmlns="http://schemas.openxmlformats.org/spreadsheetml/2006/main" count="200" uniqueCount="77">
  <si>
    <t>Объем средств на реализацию, рублей</t>
  </si>
  <si>
    <t>Всего</t>
  </si>
  <si>
    <t>2022 год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</si>
  <si>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</si>
  <si>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</si>
  <si>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</si>
  <si>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</si>
  <si>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</si>
  <si>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</si>
  <si>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</si>
  <si>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</si>
  <si>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</si>
  <si>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</si>
  <si>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</si>
  <si>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</si>
  <si>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</si>
  <si>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</si>
  <si>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Капитальный ремонт кровель муниципальных образовательных организаций Брянской области</t>
  </si>
  <si>
    <t>2.5.</t>
  </si>
  <si>
    <t>Замена оконных блоков муниципальных образовательных организаций Брянской области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</si>
  <si>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</si>
  <si>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</si>
  <si>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</si>
  <si>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</si>
  <si>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5.1.</t>
  </si>
  <si>
    <t>5.2.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</si>
  <si>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</si>
  <si>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</si>
  <si>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</si>
  <si>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</si>
  <si>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</si>
  <si>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</si>
  <si>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</si>
  <si>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</si>
  <si>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</si>
  <si>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</si>
  <si>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</si>
  <si>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</si>
  <si>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</si>
  <si>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</si>
  <si>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</si>
  <si>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</si>
  <si>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</si>
  <si>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</si>
  <si>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</si>
  <si>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>Развитие инфраструктуры сферы образования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</si>
  <si>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</si>
  <si>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</si>
  <si>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</si>
  <si>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</si>
  <si>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</si>
  <si>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</si>
  <si>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</si>
  <si>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</si>
  <si>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</si>
  <si>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</si>
  <si>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</si>
  <si>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</si>
  <si>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</si>
  <si>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</si>
  <si>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</si>
  <si>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</si>
  <si>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13,14,15,16</t>
  </si>
  <si>
    <t>Ответственныйисполнитель</t>
  </si>
  <si>
    <t>Направление расходов, основное мероприятие</t>
  </si>
  <si>
    <t xml:space="preserve">к постановлению администрации
Рогнединского района от 24 декабря 2021г. №713
</t>
  </si>
  <si>
    <t>Рогнединского района» (2022-2024 годы))</t>
  </si>
  <si>
    <t>План реализации муниципальной программы «Развитие образования Рогнединского района» (2022-2024 годы)</t>
  </si>
  <si>
    <t>2024 год</t>
  </si>
  <si>
    <t>«Развитие образования Рогнединского района» (2022-2024 годы)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</si>
  <si>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</si>
  <si>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</si>
  <si>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</si>
  <si>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>5.</t>
  </si>
  <si>
    <t>6.</t>
  </si>
  <si>
    <t>6.1.</t>
  </si>
  <si>
    <t xml:space="preserve">Средства  федерального бюджета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</si>
</sst>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0" borderId="6" xfId="0" applyFont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8"/>
  <sheetViews>
    <sheetView tabSelected="1" view="pageBreakPreview" zoomScaleNormal="100" zoomScaleSheetLayoutView="100" workbookViewId="0">
      <selection activeCell="J44" sqref="J44:J47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32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23" customWidth="1"/>
  </cols>
  <sheetData>
    <row r="1" spans="2:10" x14ac:dyDescent="0.25">
      <c r="J1" s="23" t="s">
        <v>50</v>
      </c>
    </row>
    <row r="2" spans="2:10" ht="27.75" customHeight="1" x14ac:dyDescent="0.25">
      <c r="G2" s="69" t="s">
        <v>65</v>
      </c>
      <c r="H2" s="69"/>
      <c r="I2" s="69"/>
      <c r="J2" s="69"/>
    </row>
    <row r="3" spans="2:10" ht="12" customHeight="1" x14ac:dyDescent="0.25">
      <c r="G3" s="69"/>
      <c r="H3" s="69"/>
      <c r="I3" s="69"/>
      <c r="J3" s="69"/>
    </row>
    <row r="4" spans="2:10" ht="4.5" customHeight="1" x14ac:dyDescent="0.25">
      <c r="G4" s="69"/>
      <c r="H4" s="69"/>
      <c r="I4" s="69"/>
      <c r="J4" s="69"/>
    </row>
    <row r="6" spans="2:10" ht="15.75" x14ac:dyDescent="0.25">
      <c r="J6" s="24" t="s">
        <v>51</v>
      </c>
    </row>
    <row r="7" spans="2:10" ht="15.75" x14ac:dyDescent="0.25">
      <c r="J7" s="24" t="s">
        <v>33</v>
      </c>
    </row>
    <row r="8" spans="2:10" ht="15.75" x14ac:dyDescent="0.25">
      <c r="J8" s="24" t="s">
        <v>66</v>
      </c>
    </row>
    <row r="9" spans="2:10" ht="15.75" x14ac:dyDescent="0.25">
      <c r="J9" s="24"/>
    </row>
    <row r="10" spans="2:10" ht="16.5" customHeight="1" thickBot="1" x14ac:dyDescent="0.3">
      <c r="B10" s="70" t="s">
        <v>67</v>
      </c>
      <c r="C10" s="70"/>
      <c r="D10" s="70"/>
      <c r="E10" s="70"/>
      <c r="F10" s="70"/>
      <c r="G10" s="70"/>
      <c r="H10" s="70"/>
      <c r="I10" s="70"/>
      <c r="J10" s="70"/>
    </row>
    <row r="11" spans="2:10" s="1" customFormat="1" ht="15.75" customHeight="1" x14ac:dyDescent="0.25">
      <c r="B11" s="78" t="s">
        <v>30</v>
      </c>
      <c r="C11" s="80" t="s">
        <v>64</v>
      </c>
      <c r="D11" s="71" t="s">
        <v>63</v>
      </c>
      <c r="E11" s="71" t="s">
        <v>31</v>
      </c>
      <c r="F11" s="71" t="s">
        <v>0</v>
      </c>
      <c r="G11" s="71"/>
      <c r="H11" s="71"/>
      <c r="I11" s="71"/>
      <c r="J11" s="72"/>
    </row>
    <row r="12" spans="2:10" s="1" customFormat="1" ht="1.5" customHeight="1" x14ac:dyDescent="0.25">
      <c r="B12" s="79"/>
      <c r="C12" s="81"/>
      <c r="D12" s="73"/>
      <c r="E12" s="73"/>
      <c r="F12" s="73"/>
      <c r="G12" s="73"/>
      <c r="H12" s="73"/>
      <c r="I12" s="73"/>
      <c r="J12" s="74"/>
    </row>
    <row r="13" spans="2:10" s="1" customFormat="1" ht="174" customHeight="1" x14ac:dyDescent="0.25">
      <c r="B13" s="79"/>
      <c r="C13" s="82"/>
      <c r="D13" s="73"/>
      <c r="E13" s="73"/>
      <c r="F13" s="8" t="s">
        <v>1</v>
      </c>
      <c r="G13" s="8" t="s">
        <v>2</v>
      </c>
      <c r="H13" s="8" t="s">
        <v>59</v>
      </c>
      <c r="I13" s="8" t="s">
        <v>68</v>
      </c>
      <c r="J13" s="25" t="s">
        <v>3</v>
      </c>
    </row>
    <row r="14" spans="2:10" ht="15.75" x14ac:dyDescent="0.25">
      <c r="B14" s="13">
        <v>1</v>
      </c>
      <c r="C14" s="33">
        <v>2</v>
      </c>
      <c r="D14" s="14">
        <v>3</v>
      </c>
      <c r="E14" s="14">
        <v>4</v>
      </c>
      <c r="F14" s="4">
        <v>5</v>
      </c>
      <c r="G14" s="4">
        <v>6</v>
      </c>
      <c r="H14" s="4">
        <v>7</v>
      </c>
      <c r="I14" s="4">
        <v>8</v>
      </c>
      <c r="J14" s="25">
        <v>9</v>
      </c>
    </row>
    <row r="15" spans="2:10" ht="20.25" customHeight="1" x14ac:dyDescent="0.25">
      <c r="B15" s="76"/>
      <c r="C15" s="75" t="s">
        <v>69</v>
      </c>
      <c r="D15" s="65" t="s">
        <v>52</v>
      </c>
      <c r="E15" s="66" t="s">
        <v>4</v>
      </c>
      <c r="F15" s="59">
        <f>F20+F44+F89+F97+F105+F117</f>
        <v>4076772.4800000004</v>
      </c>
      <c r="G15" s="59">
        <f t="shared" ref="G15:I15" si="0">G20+G44+G89+G97+G105+G117</f>
        <v>1357027.24</v>
      </c>
      <c r="H15" s="59">
        <f t="shared" si="0"/>
        <v>1361479.08</v>
      </c>
      <c r="I15" s="59">
        <f t="shared" si="0"/>
        <v>1358266.16</v>
      </c>
      <c r="J15" s="60"/>
    </row>
    <row r="16" spans="2:10" ht="20.25" customHeight="1" x14ac:dyDescent="0.25">
      <c r="B16" s="76"/>
      <c r="C16" s="75"/>
      <c r="D16" s="65"/>
      <c r="E16" s="66"/>
      <c r="F16" s="59"/>
      <c r="G16" s="59"/>
      <c r="H16" s="59"/>
      <c r="I16" s="59"/>
      <c r="J16" s="60"/>
    </row>
    <row r="17" spans="2:10" ht="41.25" customHeight="1" x14ac:dyDescent="0.25">
      <c r="B17" s="76"/>
      <c r="C17" s="75"/>
      <c r="D17" s="65"/>
      <c r="E17" s="15" t="s">
        <v>5</v>
      </c>
      <c r="F17" s="16">
        <f>F21+F45+F90+F98+F106+F118</f>
        <v>209415124.52000001</v>
      </c>
      <c r="G17" s="16">
        <f t="shared" ref="G17:I17" si="1">G21+G45+G90+G98+G106+G118</f>
        <v>78502662.75999999</v>
      </c>
      <c r="H17" s="16">
        <f t="shared" si="1"/>
        <v>65284728.920000002</v>
      </c>
      <c r="I17" s="16">
        <f t="shared" si="1"/>
        <v>65627732.840000004</v>
      </c>
      <c r="J17" s="26"/>
    </row>
    <row r="18" spans="2:10" ht="45" customHeight="1" x14ac:dyDescent="0.25">
      <c r="B18" s="76"/>
      <c r="C18" s="75"/>
      <c r="D18" s="65"/>
      <c r="E18" s="15" t="s">
        <v>6</v>
      </c>
      <c r="F18" s="16">
        <f>F22+F46+F91+F99+F107+F120</f>
        <v>43680905.420000002</v>
      </c>
      <c r="G18" s="16">
        <f t="shared" ref="G18:I18" si="2">G22+G46+G91+G99+G107+G120</f>
        <v>22211850.949999999</v>
      </c>
      <c r="H18" s="16">
        <f t="shared" si="2"/>
        <v>11270716.52</v>
      </c>
      <c r="I18" s="16">
        <f t="shared" si="2"/>
        <v>10198337.949999999</v>
      </c>
      <c r="J18" s="26"/>
    </row>
    <row r="19" spans="2:10" ht="15.75" x14ac:dyDescent="0.25">
      <c r="B19" s="76"/>
      <c r="C19" s="75"/>
      <c r="D19" s="65"/>
      <c r="E19" s="15" t="s">
        <v>7</v>
      </c>
      <c r="F19" s="17">
        <f>F15+F17+F18</f>
        <v>257172802.42000002</v>
      </c>
      <c r="G19" s="17">
        <f>G15+G17+G18</f>
        <v>102071540.94999999</v>
      </c>
      <c r="H19" s="17">
        <f t="shared" ref="H19:I19" si="3">H15+H17+H18</f>
        <v>77916924.519999996</v>
      </c>
      <c r="I19" s="17">
        <f t="shared" si="3"/>
        <v>77184336.950000003</v>
      </c>
      <c r="J19" s="26"/>
    </row>
    <row r="20" spans="2:10" ht="38.25" x14ac:dyDescent="0.25">
      <c r="B20" s="76" t="s">
        <v>36</v>
      </c>
      <c r="C20" s="75" t="s">
        <v>34</v>
      </c>
      <c r="D20" s="77" t="s">
        <v>52</v>
      </c>
      <c r="E20" s="20" t="s">
        <v>76</v>
      </c>
      <c r="F20" s="17">
        <f>F24+F28+F32+F36+F40</f>
        <v>0</v>
      </c>
      <c r="G20" s="17">
        <f t="shared" ref="G20:I20" si="4">G24+G28+G32+G36+G40</f>
        <v>0</v>
      </c>
      <c r="H20" s="17">
        <f t="shared" si="4"/>
        <v>0</v>
      </c>
      <c r="I20" s="17">
        <f t="shared" si="4"/>
        <v>0</v>
      </c>
      <c r="J20" s="62" t="s">
        <v>49</v>
      </c>
    </row>
    <row r="21" spans="2:10" ht="38.25" x14ac:dyDescent="0.25">
      <c r="B21" s="76"/>
      <c r="C21" s="75"/>
      <c r="D21" s="77"/>
      <c r="E21" s="20" t="s">
        <v>5</v>
      </c>
      <c r="F21" s="17">
        <f>F25+F29+F33+F37+F41</f>
        <v>5605200</v>
      </c>
      <c r="G21" s="17">
        <f t="shared" ref="G21:I21" si="5">G25+G29+G33+G37+G41</f>
        <v>1868400</v>
      </c>
      <c r="H21" s="17">
        <f t="shared" si="5"/>
        <v>1868400</v>
      </c>
      <c r="I21" s="17">
        <f t="shared" si="5"/>
        <v>1868400</v>
      </c>
      <c r="J21" s="62"/>
    </row>
    <row r="22" spans="2:10" ht="38.25" x14ac:dyDescent="0.25">
      <c r="B22" s="76"/>
      <c r="C22" s="75"/>
      <c r="D22" s="77"/>
      <c r="E22" s="20" t="s">
        <v>6</v>
      </c>
      <c r="F22" s="17">
        <f>F26+F30+F34+F38+F42</f>
        <v>18801362.800000001</v>
      </c>
      <c r="G22" s="17">
        <f t="shared" ref="G22:I22" si="6">G26+G30+G34+G38+G42</f>
        <v>8988320.8000000007</v>
      </c>
      <c r="H22" s="17">
        <f t="shared" si="6"/>
        <v>4733726</v>
      </c>
      <c r="I22" s="17">
        <f t="shared" si="6"/>
        <v>5079316</v>
      </c>
      <c r="J22" s="62"/>
    </row>
    <row r="23" spans="2:10" s="3" customFormat="1" ht="18" customHeight="1" thickBot="1" x14ac:dyDescent="0.3">
      <c r="B23" s="83"/>
      <c r="C23" s="84"/>
      <c r="D23" s="85"/>
      <c r="E23" s="86" t="s">
        <v>7</v>
      </c>
      <c r="F23" s="87">
        <f>F20+F21+F22</f>
        <v>24406562.800000001</v>
      </c>
      <c r="G23" s="87">
        <f>G20+G21+G22</f>
        <v>10856720.800000001</v>
      </c>
      <c r="H23" s="87">
        <f>H20+H21+H22</f>
        <v>6602126</v>
      </c>
      <c r="I23" s="87">
        <f>I20+I21+I22</f>
        <v>6947716</v>
      </c>
      <c r="J23" s="88"/>
    </row>
    <row r="24" spans="2:10" s="3" customFormat="1" ht="37.5" customHeight="1" x14ac:dyDescent="0.25">
      <c r="B24" s="89" t="s">
        <v>8</v>
      </c>
      <c r="C24" s="90" t="s">
        <v>60</v>
      </c>
      <c r="D24" s="91" t="s">
        <v>52</v>
      </c>
      <c r="E24" s="92" t="s">
        <v>4</v>
      </c>
      <c r="F24" s="93">
        <f>G24+H24+I24</f>
        <v>0</v>
      </c>
      <c r="G24" s="93">
        <v>0</v>
      </c>
      <c r="H24" s="93">
        <v>0</v>
      </c>
      <c r="I24" s="93">
        <v>0</v>
      </c>
      <c r="J24" s="94"/>
    </row>
    <row r="25" spans="2:10" s="3" customFormat="1" ht="39.75" customHeight="1" x14ac:dyDescent="0.25">
      <c r="B25" s="48"/>
      <c r="C25" s="51"/>
      <c r="D25" s="54"/>
      <c r="E25" s="15" t="s">
        <v>5</v>
      </c>
      <c r="F25" s="16">
        <f>G25+H25+I25</f>
        <v>5605200</v>
      </c>
      <c r="G25" s="16">
        <v>1868400</v>
      </c>
      <c r="H25" s="16">
        <v>1868400</v>
      </c>
      <c r="I25" s="16">
        <v>1868400</v>
      </c>
      <c r="J25" s="25"/>
    </row>
    <row r="26" spans="2:10" s="3" customFormat="1" ht="37.5" customHeight="1" x14ac:dyDescent="0.25">
      <c r="B26" s="48"/>
      <c r="C26" s="51"/>
      <c r="D26" s="54"/>
      <c r="E26" s="15" t="s">
        <v>6</v>
      </c>
      <c r="F26" s="16">
        <f>G26+H26+I26</f>
        <v>0</v>
      </c>
      <c r="G26" s="16">
        <v>0</v>
      </c>
      <c r="H26" s="16">
        <v>0</v>
      </c>
      <c r="I26" s="16">
        <v>0</v>
      </c>
      <c r="J26" s="25"/>
    </row>
    <row r="27" spans="2:10" s="3" customFormat="1" ht="26.25" customHeight="1" x14ac:dyDescent="0.25">
      <c r="B27" s="56"/>
      <c r="C27" s="57"/>
      <c r="D27" s="58"/>
      <c r="E27" s="15" t="s">
        <v>7</v>
      </c>
      <c r="F27" s="16">
        <f>F24+F25+F26</f>
        <v>5605200</v>
      </c>
      <c r="G27" s="16">
        <f t="shared" ref="G27:I27" si="7">G24+G25+G26</f>
        <v>1868400</v>
      </c>
      <c r="H27" s="16">
        <f t="shared" si="7"/>
        <v>1868400</v>
      </c>
      <c r="I27" s="16">
        <f t="shared" si="7"/>
        <v>1868400</v>
      </c>
      <c r="J27" s="26"/>
    </row>
    <row r="28" spans="2:10" s="3" customFormat="1" ht="36.75" customHeight="1" x14ac:dyDescent="0.25">
      <c r="B28" s="47" t="s">
        <v>35</v>
      </c>
      <c r="C28" s="50" t="s">
        <v>26</v>
      </c>
      <c r="D28" s="53" t="s">
        <v>52</v>
      </c>
      <c r="E28" s="15" t="s">
        <v>4</v>
      </c>
      <c r="F28" s="16">
        <f t="shared" ref="F28:F29" si="8">G28+H28+I28</f>
        <v>0</v>
      </c>
      <c r="G28" s="16">
        <v>0</v>
      </c>
      <c r="H28" s="16">
        <v>0</v>
      </c>
      <c r="I28" s="16">
        <v>0</v>
      </c>
      <c r="J28" s="26"/>
    </row>
    <row r="29" spans="2:10" s="3" customFormat="1" ht="36.75" customHeight="1" x14ac:dyDescent="0.25">
      <c r="B29" s="48"/>
      <c r="C29" s="51"/>
      <c r="D29" s="54"/>
      <c r="E29" s="15" t="s">
        <v>5</v>
      </c>
      <c r="F29" s="16">
        <f t="shared" si="8"/>
        <v>0</v>
      </c>
      <c r="G29" s="16">
        <v>0</v>
      </c>
      <c r="H29" s="16">
        <v>0</v>
      </c>
      <c r="I29" s="16">
        <v>0</v>
      </c>
      <c r="J29" s="26"/>
    </row>
    <row r="30" spans="2:10" s="3" customFormat="1" ht="36.75" customHeight="1" x14ac:dyDescent="0.25">
      <c r="B30" s="48"/>
      <c r="C30" s="51"/>
      <c r="D30" s="54"/>
      <c r="E30" s="15" t="s">
        <v>6</v>
      </c>
      <c r="F30" s="16">
        <f>G30+H30+I30</f>
        <v>3757489</v>
      </c>
      <c r="G30" s="16">
        <v>1299889</v>
      </c>
      <c r="H30" s="16">
        <v>1204700</v>
      </c>
      <c r="I30" s="16">
        <v>1252900</v>
      </c>
      <c r="J30" s="26"/>
    </row>
    <row r="31" spans="2:10" s="3" customFormat="1" ht="23.25" customHeight="1" x14ac:dyDescent="0.25">
      <c r="B31" s="56"/>
      <c r="C31" s="57"/>
      <c r="D31" s="58"/>
      <c r="E31" s="15" t="s">
        <v>7</v>
      </c>
      <c r="F31" s="16">
        <f>F28+F29+F30</f>
        <v>3757489</v>
      </c>
      <c r="G31" s="16">
        <f t="shared" ref="G31:I31" si="9">G28+G29+G30</f>
        <v>1299889</v>
      </c>
      <c r="H31" s="16">
        <f t="shared" si="9"/>
        <v>1204700</v>
      </c>
      <c r="I31" s="16">
        <f t="shared" si="9"/>
        <v>1252900</v>
      </c>
      <c r="J31" s="26"/>
    </row>
    <row r="32" spans="2:10" s="3" customFormat="1" ht="39.75" customHeight="1" x14ac:dyDescent="0.25">
      <c r="B32" s="47" t="s">
        <v>37</v>
      </c>
      <c r="C32" s="50" t="s">
        <v>27</v>
      </c>
      <c r="D32" s="53" t="s">
        <v>52</v>
      </c>
      <c r="E32" s="15" t="s">
        <v>4</v>
      </c>
      <c r="F32" s="16">
        <f t="shared" ref="F32:F33" si="10">G32+H32+I32</f>
        <v>0</v>
      </c>
      <c r="G32" s="16">
        <v>0</v>
      </c>
      <c r="H32" s="16">
        <v>0</v>
      </c>
      <c r="I32" s="16">
        <v>0</v>
      </c>
      <c r="J32" s="26"/>
    </row>
    <row r="33" spans="2:10" s="3" customFormat="1" ht="36.75" customHeight="1" x14ac:dyDescent="0.25">
      <c r="B33" s="48"/>
      <c r="C33" s="51"/>
      <c r="D33" s="54"/>
      <c r="E33" s="15" t="s">
        <v>5</v>
      </c>
      <c r="F33" s="16">
        <f t="shared" si="10"/>
        <v>0</v>
      </c>
      <c r="G33" s="16">
        <v>0</v>
      </c>
      <c r="H33" s="16">
        <v>0</v>
      </c>
      <c r="I33" s="16">
        <v>0</v>
      </c>
      <c r="J33" s="26"/>
    </row>
    <row r="34" spans="2:10" s="3" customFormat="1" ht="38.25" customHeight="1" x14ac:dyDescent="0.25">
      <c r="B34" s="48"/>
      <c r="C34" s="51"/>
      <c r="D34" s="54"/>
      <c r="E34" s="15" t="s">
        <v>6</v>
      </c>
      <c r="F34" s="16">
        <f>G34+H34+I34</f>
        <v>15008407</v>
      </c>
      <c r="G34" s="16">
        <v>7652965</v>
      </c>
      <c r="H34" s="16">
        <v>3529026</v>
      </c>
      <c r="I34" s="16">
        <v>3826416</v>
      </c>
      <c r="J34" s="26"/>
    </row>
    <row r="35" spans="2:10" s="3" customFormat="1" ht="22.5" customHeight="1" x14ac:dyDescent="0.25">
      <c r="B35" s="56"/>
      <c r="C35" s="57"/>
      <c r="D35" s="58"/>
      <c r="E35" s="15" t="s">
        <v>7</v>
      </c>
      <c r="F35" s="16">
        <f>F32+F33+F34</f>
        <v>15008407</v>
      </c>
      <c r="G35" s="16">
        <f t="shared" ref="G35:I35" si="11">G32+G33+G34</f>
        <v>7652965</v>
      </c>
      <c r="H35" s="16">
        <f t="shared" si="11"/>
        <v>3529026</v>
      </c>
      <c r="I35" s="16">
        <f t="shared" si="11"/>
        <v>3826416</v>
      </c>
      <c r="J35" s="26"/>
    </row>
    <row r="36" spans="2:10" s="3" customFormat="1" ht="39" customHeight="1" x14ac:dyDescent="0.25">
      <c r="B36" s="47" t="s">
        <v>38</v>
      </c>
      <c r="C36" s="50" t="s">
        <v>28</v>
      </c>
      <c r="D36" s="53" t="s">
        <v>52</v>
      </c>
      <c r="E36" s="15" t="s">
        <v>4</v>
      </c>
      <c r="F36" s="16">
        <f t="shared" ref="F36:F37" si="12">G36+H36+I36</f>
        <v>0</v>
      </c>
      <c r="G36" s="16">
        <v>0</v>
      </c>
      <c r="H36" s="16">
        <v>0</v>
      </c>
      <c r="I36" s="16">
        <v>0</v>
      </c>
      <c r="J36" s="26"/>
    </row>
    <row r="37" spans="2:10" s="3" customFormat="1" ht="39" customHeight="1" x14ac:dyDescent="0.25">
      <c r="B37" s="48"/>
      <c r="C37" s="51"/>
      <c r="D37" s="54"/>
      <c r="E37" s="15" t="s">
        <v>5</v>
      </c>
      <c r="F37" s="16">
        <f t="shared" si="12"/>
        <v>0</v>
      </c>
      <c r="G37" s="16">
        <v>0</v>
      </c>
      <c r="H37" s="16">
        <v>0</v>
      </c>
      <c r="I37" s="16">
        <v>0</v>
      </c>
      <c r="J37" s="26"/>
    </row>
    <row r="38" spans="2:10" s="3" customFormat="1" ht="39" customHeight="1" x14ac:dyDescent="0.25">
      <c r="B38" s="48"/>
      <c r="C38" s="51"/>
      <c r="D38" s="54"/>
      <c r="E38" s="15" t="s">
        <v>6</v>
      </c>
      <c r="F38" s="16">
        <f>G38+H38+I38</f>
        <v>5000</v>
      </c>
      <c r="G38" s="16">
        <v>5000</v>
      </c>
      <c r="H38" s="16">
        <v>0</v>
      </c>
      <c r="I38" s="16">
        <v>0</v>
      </c>
      <c r="J38" s="26"/>
    </row>
    <row r="39" spans="2:10" s="3" customFormat="1" ht="15.75" x14ac:dyDescent="0.25">
      <c r="B39" s="56"/>
      <c r="C39" s="57"/>
      <c r="D39" s="58"/>
      <c r="E39" s="15" t="s">
        <v>7</v>
      </c>
      <c r="F39" s="16">
        <f>F36+F37+F38</f>
        <v>5000</v>
      </c>
      <c r="G39" s="16">
        <f t="shared" ref="G39:I39" si="13">G36+G37+G38</f>
        <v>5000</v>
      </c>
      <c r="H39" s="16">
        <f t="shared" si="13"/>
        <v>0</v>
      </c>
      <c r="I39" s="16">
        <f t="shared" si="13"/>
        <v>0</v>
      </c>
      <c r="J39" s="26"/>
    </row>
    <row r="40" spans="2:10" s="3" customFormat="1" ht="38.25" x14ac:dyDescent="0.25">
      <c r="B40" s="47" t="s">
        <v>39</v>
      </c>
      <c r="C40" s="50" t="s">
        <v>29</v>
      </c>
      <c r="D40" s="53" t="s">
        <v>52</v>
      </c>
      <c r="E40" s="15" t="s">
        <v>4</v>
      </c>
      <c r="F40" s="16">
        <f t="shared" ref="F40:F41" si="14">G40+H40+I40</f>
        <v>0</v>
      </c>
      <c r="G40" s="16">
        <v>0</v>
      </c>
      <c r="H40" s="16">
        <v>0</v>
      </c>
      <c r="I40" s="16">
        <v>0</v>
      </c>
      <c r="J40" s="26"/>
    </row>
    <row r="41" spans="2:10" s="3" customFormat="1" ht="38.25" x14ac:dyDescent="0.25">
      <c r="B41" s="48"/>
      <c r="C41" s="51"/>
      <c r="D41" s="54"/>
      <c r="E41" s="15" t="s">
        <v>5</v>
      </c>
      <c r="F41" s="16">
        <f t="shared" si="14"/>
        <v>0</v>
      </c>
      <c r="G41" s="16">
        <v>0</v>
      </c>
      <c r="H41" s="16">
        <v>0</v>
      </c>
      <c r="I41" s="16">
        <v>0</v>
      </c>
      <c r="J41" s="26"/>
    </row>
    <row r="42" spans="2:10" s="3" customFormat="1" ht="38.25" x14ac:dyDescent="0.25">
      <c r="B42" s="48"/>
      <c r="C42" s="51"/>
      <c r="D42" s="54"/>
      <c r="E42" s="15" t="s">
        <v>6</v>
      </c>
      <c r="F42" s="16">
        <f>G42+H42+I42</f>
        <v>30466.799999999999</v>
      </c>
      <c r="G42" s="16">
        <v>30466.799999999999</v>
      </c>
      <c r="H42" s="16">
        <v>0</v>
      </c>
      <c r="I42" s="16">
        <v>0</v>
      </c>
      <c r="J42" s="26"/>
    </row>
    <row r="43" spans="2:10" s="3" customFormat="1" ht="16.5" thickBot="1" x14ac:dyDescent="0.3">
      <c r="B43" s="49"/>
      <c r="C43" s="52"/>
      <c r="D43" s="55"/>
      <c r="E43" s="7" t="s">
        <v>7</v>
      </c>
      <c r="F43" s="11">
        <f>F40+F41+F42</f>
        <v>30466.799999999999</v>
      </c>
      <c r="G43" s="11">
        <f t="shared" ref="G43:I43" si="15">G40+G41+G42</f>
        <v>30466.799999999999</v>
      </c>
      <c r="H43" s="11">
        <f t="shared" si="15"/>
        <v>0</v>
      </c>
      <c r="I43" s="11">
        <f t="shared" si="15"/>
        <v>0</v>
      </c>
      <c r="J43" s="95"/>
    </row>
    <row r="44" spans="2:10" s="3" customFormat="1" ht="39" customHeight="1" x14ac:dyDescent="0.25">
      <c r="B44" s="96" t="s">
        <v>40</v>
      </c>
      <c r="C44" s="97" t="s">
        <v>41</v>
      </c>
      <c r="D44" s="98" t="s">
        <v>52</v>
      </c>
      <c r="E44" s="99" t="s">
        <v>4</v>
      </c>
      <c r="F44" s="100">
        <f>F48+F52+F57+F61+F68+F72+F77+F81+F85</f>
        <v>4076772.4800000004</v>
      </c>
      <c r="G44" s="100">
        <f t="shared" ref="G44:I44" si="16">G48+G52+G57+G61+G68+G72+G77+G81+G85</f>
        <v>1357027.24</v>
      </c>
      <c r="H44" s="100">
        <f t="shared" si="16"/>
        <v>1361479.08</v>
      </c>
      <c r="I44" s="100">
        <f t="shared" si="16"/>
        <v>1358266.16</v>
      </c>
      <c r="J44" s="114" t="s">
        <v>70</v>
      </c>
    </row>
    <row r="45" spans="2:10" s="3" customFormat="1" ht="42.75" customHeight="1" x14ac:dyDescent="0.25">
      <c r="B45" s="76"/>
      <c r="C45" s="75"/>
      <c r="D45" s="77"/>
      <c r="E45" s="20" t="s">
        <v>5</v>
      </c>
      <c r="F45" s="17">
        <f>F49+F53+F58+F62+F69+F73+F78+F82+F86</f>
        <v>183251324.52000001</v>
      </c>
      <c r="G45" s="17">
        <f t="shared" ref="G45:I45" si="17">G49+G53+G58+G62+G69+G73+G78+G82+G86</f>
        <v>65761822.759999998</v>
      </c>
      <c r="H45" s="17">
        <f t="shared" si="17"/>
        <v>58573248.920000002</v>
      </c>
      <c r="I45" s="17">
        <f t="shared" si="17"/>
        <v>58916252.840000004</v>
      </c>
      <c r="J45" s="115"/>
    </row>
    <row r="46" spans="2:10" s="3" customFormat="1" ht="38.25" x14ac:dyDescent="0.25">
      <c r="B46" s="76"/>
      <c r="C46" s="75"/>
      <c r="D46" s="77"/>
      <c r="E46" s="20" t="s">
        <v>6</v>
      </c>
      <c r="F46" s="17">
        <f>F50+F54+F59+F63+F70+F74+F79+F83+F87</f>
        <v>17995562.619999997</v>
      </c>
      <c r="G46" s="17">
        <f t="shared" ref="G46:I46" si="18">G50+G54+G59+G63+G70+G74+G79+G83+G87</f>
        <v>10732630.149999999</v>
      </c>
      <c r="H46" s="17">
        <f t="shared" si="18"/>
        <v>4340450.5199999996</v>
      </c>
      <c r="I46" s="17">
        <f t="shared" si="18"/>
        <v>2922481.95</v>
      </c>
      <c r="J46" s="115"/>
    </row>
    <row r="47" spans="2:10" s="3" customFormat="1" ht="15.75" x14ac:dyDescent="0.25">
      <c r="B47" s="76"/>
      <c r="C47" s="75"/>
      <c r="D47" s="77"/>
      <c r="E47" s="20" t="s">
        <v>7</v>
      </c>
      <c r="F47" s="17">
        <f>F45+F46+F44</f>
        <v>205323659.62</v>
      </c>
      <c r="G47" s="17">
        <f>G45+G46+G44</f>
        <v>77851480.149999991</v>
      </c>
      <c r="H47" s="17">
        <f t="shared" ref="H47:I47" si="19">H45+H46+H44</f>
        <v>64275178.519999996</v>
      </c>
      <c r="I47" s="17">
        <f t="shared" si="19"/>
        <v>63197000.950000003</v>
      </c>
      <c r="J47" s="116"/>
    </row>
    <row r="48" spans="2:10" s="3" customFormat="1" ht="38.25" x14ac:dyDescent="0.25">
      <c r="B48" s="47" t="s">
        <v>11</v>
      </c>
      <c r="C48" s="50" t="s">
        <v>9</v>
      </c>
      <c r="D48" s="53" t="s">
        <v>52</v>
      </c>
      <c r="E48" s="15" t="s">
        <v>4</v>
      </c>
      <c r="F48" s="16">
        <f t="shared" ref="F48:F49" si="20">G48+H48+I48</f>
        <v>0</v>
      </c>
      <c r="G48" s="16">
        <v>0</v>
      </c>
      <c r="H48" s="16">
        <v>0</v>
      </c>
      <c r="I48" s="16">
        <v>0</v>
      </c>
      <c r="J48" s="30"/>
    </row>
    <row r="49" spans="2:10" s="3" customFormat="1" ht="38.25" x14ac:dyDescent="0.25">
      <c r="B49" s="48"/>
      <c r="C49" s="51"/>
      <c r="D49" s="54"/>
      <c r="E49" s="15" t="s">
        <v>5</v>
      </c>
      <c r="F49" s="16">
        <f t="shared" si="20"/>
        <v>0</v>
      </c>
      <c r="G49" s="16">
        <v>0</v>
      </c>
      <c r="H49" s="16">
        <v>0</v>
      </c>
      <c r="I49" s="16">
        <v>0</v>
      </c>
      <c r="J49" s="30"/>
    </row>
    <row r="50" spans="2:10" s="3" customFormat="1" ht="38.25" x14ac:dyDescent="0.25">
      <c r="B50" s="48"/>
      <c r="C50" s="51"/>
      <c r="D50" s="54"/>
      <c r="E50" s="15" t="s">
        <v>6</v>
      </c>
      <c r="F50" s="16">
        <f>G50+H50+I50</f>
        <v>4391824.2699999996</v>
      </c>
      <c r="G50" s="16">
        <v>2197789</v>
      </c>
      <c r="H50" s="16">
        <v>1111061</v>
      </c>
      <c r="I50" s="16">
        <v>1082974.27</v>
      </c>
      <c r="J50" s="30"/>
    </row>
    <row r="51" spans="2:10" ht="25.5" customHeight="1" x14ac:dyDescent="0.25">
      <c r="B51" s="56"/>
      <c r="C51" s="57"/>
      <c r="D51" s="58"/>
      <c r="E51" s="15" t="s">
        <v>7</v>
      </c>
      <c r="F51" s="16">
        <f>F50+F49+F48</f>
        <v>4391824.2699999996</v>
      </c>
      <c r="G51" s="16">
        <f t="shared" ref="G51:I51" si="21">G50+G49+G48</f>
        <v>2197789</v>
      </c>
      <c r="H51" s="16">
        <f t="shared" si="21"/>
        <v>1111061</v>
      </c>
      <c r="I51" s="16">
        <f t="shared" si="21"/>
        <v>1082974.27</v>
      </c>
      <c r="J51" s="22"/>
    </row>
    <row r="52" spans="2:10" ht="43.5" customHeight="1" x14ac:dyDescent="0.25">
      <c r="B52" s="47" t="s">
        <v>13</v>
      </c>
      <c r="C52" s="50" t="s">
        <v>10</v>
      </c>
      <c r="D52" s="53" t="s">
        <v>52</v>
      </c>
      <c r="E52" s="15" t="s">
        <v>4</v>
      </c>
      <c r="F52" s="16">
        <f>G52+H52+I52</f>
        <v>0</v>
      </c>
      <c r="G52" s="16">
        <v>0</v>
      </c>
      <c r="H52" s="16">
        <v>0</v>
      </c>
      <c r="I52" s="16">
        <v>0</v>
      </c>
      <c r="J52" s="22"/>
    </row>
    <row r="53" spans="2:10" ht="36" customHeight="1" x14ac:dyDescent="0.25">
      <c r="B53" s="48"/>
      <c r="C53" s="51"/>
      <c r="D53" s="54"/>
      <c r="E53" s="15" t="s">
        <v>5</v>
      </c>
      <c r="F53" s="16">
        <f>G53+H53+I53</f>
        <v>33891386</v>
      </c>
      <c r="G53" s="16">
        <v>12082778</v>
      </c>
      <c r="H53" s="16">
        <v>10904304</v>
      </c>
      <c r="I53" s="16">
        <v>10904304</v>
      </c>
      <c r="J53" s="22"/>
    </row>
    <row r="54" spans="2:10" ht="42.75" customHeight="1" x14ac:dyDescent="0.25">
      <c r="B54" s="48"/>
      <c r="C54" s="51"/>
      <c r="D54" s="54"/>
      <c r="E54" s="15" t="s">
        <v>6</v>
      </c>
      <c r="F54" s="16">
        <f>G54+H54+I54</f>
        <v>0</v>
      </c>
      <c r="G54" s="16">
        <v>0</v>
      </c>
      <c r="H54" s="16">
        <v>0</v>
      </c>
      <c r="I54" s="16">
        <v>0</v>
      </c>
      <c r="J54" s="22"/>
    </row>
    <row r="55" spans="2:10" ht="81" customHeight="1" x14ac:dyDescent="0.25">
      <c r="B55" s="48"/>
      <c r="C55" s="51"/>
      <c r="D55" s="54"/>
      <c r="E55" s="66" t="s">
        <v>7</v>
      </c>
      <c r="F55" s="59">
        <f>F52+F53+F54</f>
        <v>33891386</v>
      </c>
      <c r="G55" s="59">
        <f t="shared" ref="G55:I55" si="22">G52+G53+G54</f>
        <v>12082778</v>
      </c>
      <c r="H55" s="59">
        <f t="shared" si="22"/>
        <v>10904304</v>
      </c>
      <c r="I55" s="59">
        <f t="shared" si="22"/>
        <v>10904304</v>
      </c>
      <c r="J55" s="61"/>
    </row>
    <row r="56" spans="2:10" ht="32.25" customHeight="1" x14ac:dyDescent="0.25">
      <c r="B56" s="56"/>
      <c r="C56" s="57"/>
      <c r="D56" s="58"/>
      <c r="E56" s="66"/>
      <c r="F56" s="59"/>
      <c r="G56" s="59"/>
      <c r="H56" s="59"/>
      <c r="I56" s="59"/>
      <c r="J56" s="61"/>
    </row>
    <row r="57" spans="2:10" ht="35.25" customHeight="1" x14ac:dyDescent="0.25">
      <c r="B57" s="47" t="s">
        <v>15</v>
      </c>
      <c r="C57" s="50" t="s">
        <v>12</v>
      </c>
      <c r="D57" s="53" t="s">
        <v>52</v>
      </c>
      <c r="E57" s="15" t="s">
        <v>4</v>
      </c>
      <c r="F57" s="16">
        <f t="shared" ref="F57:F58" si="23">G57+H57+I57</f>
        <v>0</v>
      </c>
      <c r="G57" s="16">
        <v>0</v>
      </c>
      <c r="H57" s="16">
        <v>0</v>
      </c>
      <c r="I57" s="16">
        <v>0</v>
      </c>
      <c r="J57" s="22"/>
    </row>
    <row r="58" spans="2:10" ht="36.75" customHeight="1" x14ac:dyDescent="0.25">
      <c r="B58" s="48"/>
      <c r="C58" s="51"/>
      <c r="D58" s="54"/>
      <c r="E58" s="15" t="s">
        <v>5</v>
      </c>
      <c r="F58" s="16">
        <f t="shared" si="23"/>
        <v>0</v>
      </c>
      <c r="G58" s="16">
        <v>0</v>
      </c>
      <c r="H58" s="16">
        <v>0</v>
      </c>
      <c r="I58" s="16">
        <v>0</v>
      </c>
      <c r="J58" s="22"/>
    </row>
    <row r="59" spans="2:10" ht="38.25" customHeight="1" x14ac:dyDescent="0.25">
      <c r="B59" s="48"/>
      <c r="C59" s="51"/>
      <c r="D59" s="54"/>
      <c r="E59" s="15" t="s">
        <v>6</v>
      </c>
      <c r="F59" s="16">
        <f>G59+H59+I59</f>
        <v>11539320.67</v>
      </c>
      <c r="G59" s="16">
        <v>7512488.1500000004</v>
      </c>
      <c r="H59" s="16">
        <v>2738699.05</v>
      </c>
      <c r="I59" s="16">
        <v>1288133.47</v>
      </c>
      <c r="J59" s="22"/>
    </row>
    <row r="60" spans="2:10" ht="26.25" customHeight="1" thickBot="1" x14ac:dyDescent="0.3">
      <c r="B60" s="49"/>
      <c r="C60" s="52"/>
      <c r="D60" s="55"/>
      <c r="E60" s="7" t="s">
        <v>7</v>
      </c>
      <c r="F60" s="11">
        <f>F57+F58+F59</f>
        <v>11539320.67</v>
      </c>
      <c r="G60" s="11">
        <f t="shared" ref="G60:I60" si="24">G57+G58+G59</f>
        <v>7512488.1500000004</v>
      </c>
      <c r="H60" s="11">
        <f t="shared" si="24"/>
        <v>2738699.05</v>
      </c>
      <c r="I60" s="11">
        <f t="shared" si="24"/>
        <v>1288133.47</v>
      </c>
      <c r="J60" s="27"/>
    </row>
    <row r="61" spans="2:10" ht="41.25" customHeight="1" x14ac:dyDescent="0.25">
      <c r="B61" s="89" t="s">
        <v>16</v>
      </c>
      <c r="C61" s="90" t="s">
        <v>14</v>
      </c>
      <c r="D61" s="91" t="s">
        <v>52</v>
      </c>
      <c r="E61" s="92" t="s">
        <v>4</v>
      </c>
      <c r="F61" s="93">
        <f>G61+H61+I61</f>
        <v>0</v>
      </c>
      <c r="G61" s="93">
        <v>0</v>
      </c>
      <c r="H61" s="93">
        <v>0</v>
      </c>
      <c r="I61" s="93">
        <v>0</v>
      </c>
      <c r="J61" s="101"/>
    </row>
    <row r="62" spans="2:10" ht="45.75" customHeight="1" x14ac:dyDescent="0.25">
      <c r="B62" s="48"/>
      <c r="C62" s="51"/>
      <c r="D62" s="54"/>
      <c r="E62" s="15" t="s">
        <v>5</v>
      </c>
      <c r="F62" s="16">
        <f>G62+H62+I62</f>
        <v>146504924</v>
      </c>
      <c r="G62" s="16">
        <v>52807282</v>
      </c>
      <c r="H62" s="16">
        <v>46848821</v>
      </c>
      <c r="I62" s="16">
        <v>46848821</v>
      </c>
      <c r="J62" s="22"/>
    </row>
    <row r="63" spans="2:10" ht="43.5" customHeight="1" x14ac:dyDescent="0.25">
      <c r="B63" s="48"/>
      <c r="C63" s="51"/>
      <c r="D63" s="54"/>
      <c r="E63" s="15" t="s">
        <v>6</v>
      </c>
      <c r="F63" s="16">
        <f>G63+H63+I63</f>
        <v>0</v>
      </c>
      <c r="G63" s="16">
        <v>0</v>
      </c>
      <c r="H63" s="16">
        <v>0</v>
      </c>
      <c r="I63" s="16">
        <v>0</v>
      </c>
      <c r="J63" s="22"/>
    </row>
    <row r="64" spans="2:10" ht="26.25" customHeight="1" x14ac:dyDescent="0.25">
      <c r="B64" s="56"/>
      <c r="C64" s="57"/>
      <c r="D64" s="58"/>
      <c r="E64" s="15" t="s">
        <v>7</v>
      </c>
      <c r="F64" s="16">
        <f>F61+F62+F63</f>
        <v>146504924</v>
      </c>
      <c r="G64" s="16">
        <f t="shared" ref="G64:I64" si="25">G61+G62+G63</f>
        <v>52807282</v>
      </c>
      <c r="H64" s="16">
        <f t="shared" si="25"/>
        <v>46848821</v>
      </c>
      <c r="I64" s="16">
        <f t="shared" si="25"/>
        <v>46848821</v>
      </c>
      <c r="J64" s="22"/>
    </row>
    <row r="65" spans="2:10" ht="6.75" hidden="1" customHeight="1" thickBot="1" x14ac:dyDescent="0.25">
      <c r="B65" s="18"/>
      <c r="C65" s="19"/>
      <c r="D65" s="12"/>
      <c r="E65" s="15"/>
      <c r="F65" s="16"/>
      <c r="G65" s="16"/>
      <c r="H65" s="16"/>
      <c r="I65" s="16"/>
      <c r="J65" s="28"/>
    </row>
    <row r="66" spans="2:10" ht="10.5" hidden="1" customHeight="1" thickBot="1" x14ac:dyDescent="0.25">
      <c r="B66" s="63"/>
      <c r="C66" s="64"/>
      <c r="D66" s="65"/>
      <c r="E66" s="66"/>
      <c r="F66" s="59"/>
      <c r="G66" s="59"/>
      <c r="H66" s="59"/>
      <c r="I66" s="59"/>
      <c r="J66" s="61"/>
    </row>
    <row r="67" spans="2:10" ht="15.75" hidden="1" customHeight="1" thickBot="1" x14ac:dyDescent="0.25">
      <c r="B67" s="63"/>
      <c r="C67" s="64"/>
      <c r="D67" s="65"/>
      <c r="E67" s="66"/>
      <c r="F67" s="59"/>
      <c r="G67" s="59"/>
      <c r="H67" s="59"/>
      <c r="I67" s="59"/>
      <c r="J67" s="61"/>
    </row>
    <row r="68" spans="2:10" ht="39.75" customHeight="1" x14ac:dyDescent="0.25">
      <c r="B68" s="47" t="s">
        <v>18</v>
      </c>
      <c r="C68" s="50" t="s">
        <v>21</v>
      </c>
      <c r="D68" s="53" t="s">
        <v>52</v>
      </c>
      <c r="E68" s="15" t="s">
        <v>4</v>
      </c>
      <c r="F68" s="16">
        <f t="shared" ref="F68:F70" si="26">G68+H68+I68</f>
        <v>0</v>
      </c>
      <c r="G68" s="16">
        <v>0</v>
      </c>
      <c r="H68" s="16">
        <v>0</v>
      </c>
      <c r="I68" s="16">
        <v>0</v>
      </c>
      <c r="J68" s="22"/>
    </row>
    <row r="69" spans="2:10" ht="39" customHeight="1" x14ac:dyDescent="0.25">
      <c r="B69" s="48"/>
      <c r="C69" s="51"/>
      <c r="D69" s="54"/>
      <c r="E69" s="15" t="s">
        <v>5</v>
      </c>
      <c r="F69" s="16">
        <f t="shared" si="26"/>
        <v>0</v>
      </c>
      <c r="G69" s="16">
        <v>0</v>
      </c>
      <c r="H69" s="16">
        <v>0</v>
      </c>
      <c r="I69" s="16">
        <v>0</v>
      </c>
      <c r="J69" s="22"/>
    </row>
    <row r="70" spans="2:10" ht="41.25" customHeight="1" x14ac:dyDescent="0.25">
      <c r="B70" s="48"/>
      <c r="C70" s="51"/>
      <c r="D70" s="54"/>
      <c r="E70" s="15" t="s">
        <v>6</v>
      </c>
      <c r="F70" s="16">
        <f t="shared" si="26"/>
        <v>1763459</v>
      </c>
      <c r="G70" s="16">
        <v>926339</v>
      </c>
      <c r="H70" s="16">
        <v>397160</v>
      </c>
      <c r="I70" s="16">
        <v>439960</v>
      </c>
      <c r="J70" s="22"/>
    </row>
    <row r="71" spans="2:10" ht="25.5" customHeight="1" x14ac:dyDescent="0.25">
      <c r="B71" s="56"/>
      <c r="C71" s="57"/>
      <c r="D71" s="58"/>
      <c r="E71" s="15" t="s">
        <v>7</v>
      </c>
      <c r="F71" s="16">
        <f>F68+F69+F70</f>
        <v>1763459</v>
      </c>
      <c r="G71" s="16">
        <f t="shared" ref="G71:I71" si="27">G68+G69+G70</f>
        <v>926339</v>
      </c>
      <c r="H71" s="16">
        <f t="shared" si="27"/>
        <v>397160</v>
      </c>
      <c r="I71" s="16">
        <f t="shared" si="27"/>
        <v>439960</v>
      </c>
      <c r="J71" s="22"/>
    </row>
    <row r="72" spans="2:10" ht="42" customHeight="1" x14ac:dyDescent="0.25">
      <c r="B72" s="47" t="s">
        <v>42</v>
      </c>
      <c r="C72" s="50" t="s">
        <v>61</v>
      </c>
      <c r="D72" s="53" t="s">
        <v>52</v>
      </c>
      <c r="E72" s="15" t="s">
        <v>4</v>
      </c>
      <c r="F72" s="16">
        <f t="shared" ref="F72:F74" si="28">G72+H72+I72</f>
        <v>0</v>
      </c>
      <c r="G72" s="16">
        <v>0</v>
      </c>
      <c r="H72" s="16">
        <v>0</v>
      </c>
      <c r="I72" s="16">
        <v>0</v>
      </c>
      <c r="J72" s="22"/>
    </row>
    <row r="73" spans="2:10" ht="39.75" customHeight="1" x14ac:dyDescent="0.25">
      <c r="B73" s="48"/>
      <c r="C73" s="51"/>
      <c r="D73" s="54"/>
      <c r="E73" s="15" t="s">
        <v>5</v>
      </c>
      <c r="F73" s="16">
        <f t="shared" si="28"/>
        <v>1213572</v>
      </c>
      <c r="G73" s="16">
        <v>404524</v>
      </c>
      <c r="H73" s="16">
        <v>404524</v>
      </c>
      <c r="I73" s="16">
        <v>404524</v>
      </c>
      <c r="J73" s="22"/>
    </row>
    <row r="74" spans="2:10" ht="44.25" customHeight="1" x14ac:dyDescent="0.25">
      <c r="B74" s="48"/>
      <c r="C74" s="51"/>
      <c r="D74" s="54"/>
      <c r="E74" s="15" t="s">
        <v>6</v>
      </c>
      <c r="F74" s="16">
        <f t="shared" si="28"/>
        <v>0</v>
      </c>
      <c r="G74" s="16">
        <v>0</v>
      </c>
      <c r="H74" s="16">
        <v>0</v>
      </c>
      <c r="I74" s="16">
        <v>0</v>
      </c>
      <c r="J74" s="22"/>
    </row>
    <row r="75" spans="2:10" ht="27" customHeight="1" x14ac:dyDescent="0.25">
      <c r="B75" s="56"/>
      <c r="C75" s="57"/>
      <c r="D75" s="58"/>
      <c r="E75" s="15" t="s">
        <v>7</v>
      </c>
      <c r="F75" s="16">
        <f>F72+F73+F74</f>
        <v>1213572</v>
      </c>
      <c r="G75" s="16">
        <f>G72+G73+G74</f>
        <v>404524</v>
      </c>
      <c r="H75" s="16">
        <f t="shared" ref="H75:I75" si="29">H72+H73+H74</f>
        <v>404524</v>
      </c>
      <c r="I75" s="16">
        <f t="shared" si="29"/>
        <v>404524</v>
      </c>
      <c r="J75" s="22"/>
    </row>
    <row r="76" spans="2:10" ht="105.75" hidden="1" customHeight="1" x14ac:dyDescent="0.25">
      <c r="B76" s="18"/>
      <c r="C76" s="19"/>
      <c r="D76" s="12"/>
      <c r="E76" s="15"/>
      <c r="F76" s="16"/>
      <c r="G76" s="16"/>
      <c r="H76" s="16"/>
      <c r="I76" s="16"/>
      <c r="J76" s="22"/>
    </row>
    <row r="77" spans="2:10" ht="40.5" customHeight="1" x14ac:dyDescent="0.25">
      <c r="B77" s="63" t="s">
        <v>43</v>
      </c>
      <c r="C77" s="64" t="s">
        <v>58</v>
      </c>
      <c r="D77" s="65" t="s">
        <v>52</v>
      </c>
      <c r="E77" s="15" t="s">
        <v>4</v>
      </c>
      <c r="F77" s="16">
        <f>G77+H77+I77</f>
        <v>4076772.4800000004</v>
      </c>
      <c r="G77" s="16">
        <v>1357027.24</v>
      </c>
      <c r="H77" s="16">
        <v>1361479.08</v>
      </c>
      <c r="I77" s="16">
        <v>1358266.16</v>
      </c>
      <c r="J77" s="61"/>
    </row>
    <row r="78" spans="2:10" ht="40.5" customHeight="1" x14ac:dyDescent="0.25">
      <c r="B78" s="63"/>
      <c r="C78" s="64"/>
      <c r="D78" s="65"/>
      <c r="E78" s="15" t="s">
        <v>5</v>
      </c>
      <c r="F78" s="16">
        <f t="shared" ref="F78" si="30">G78+H78+I78</f>
        <v>260219.51999999999</v>
      </c>
      <c r="G78" s="16">
        <v>86618.76</v>
      </c>
      <c r="H78" s="16">
        <v>86902.92</v>
      </c>
      <c r="I78" s="16">
        <v>86697.84</v>
      </c>
      <c r="J78" s="61"/>
    </row>
    <row r="79" spans="2:10" ht="40.5" customHeight="1" x14ac:dyDescent="0.25">
      <c r="B79" s="63"/>
      <c r="C79" s="64"/>
      <c r="D79" s="65"/>
      <c r="E79" s="15" t="s">
        <v>6</v>
      </c>
      <c r="F79" s="16">
        <f>G79+H79+I79</f>
        <v>228262.74</v>
      </c>
      <c r="G79" s="16">
        <v>75981.37</v>
      </c>
      <c r="H79" s="16">
        <v>76230.63</v>
      </c>
      <c r="I79" s="16">
        <v>76050.740000000005</v>
      </c>
      <c r="J79" s="61"/>
    </row>
    <row r="80" spans="2:10" ht="24.75" customHeight="1" thickBot="1" x14ac:dyDescent="0.3">
      <c r="B80" s="102"/>
      <c r="C80" s="103"/>
      <c r="D80" s="104"/>
      <c r="E80" s="7" t="s">
        <v>7</v>
      </c>
      <c r="F80" s="11">
        <f>G80+H80+I80</f>
        <v>4565254.74</v>
      </c>
      <c r="G80" s="11">
        <f>G77+G78+G79</f>
        <v>1519627.37</v>
      </c>
      <c r="H80" s="11">
        <f t="shared" ref="H80:I80" si="31">H77+H78+H79</f>
        <v>1524612.63</v>
      </c>
      <c r="I80" s="11">
        <f t="shared" si="31"/>
        <v>1521014.74</v>
      </c>
      <c r="J80" s="105"/>
    </row>
    <row r="81" spans="2:10" ht="39.75" customHeight="1" x14ac:dyDescent="0.25">
      <c r="B81" s="89" t="s">
        <v>55</v>
      </c>
      <c r="C81" s="90" t="s">
        <v>54</v>
      </c>
      <c r="D81" s="91" t="s">
        <v>52</v>
      </c>
      <c r="E81" s="92" t="s">
        <v>4</v>
      </c>
      <c r="F81" s="93">
        <f t="shared" ref="F81:F87" si="32">G81+H81+I81</f>
        <v>0</v>
      </c>
      <c r="G81" s="93">
        <v>0</v>
      </c>
      <c r="H81" s="93">
        <v>0</v>
      </c>
      <c r="I81" s="93">
        <v>0</v>
      </c>
      <c r="J81" s="101"/>
    </row>
    <row r="82" spans="2:10" ht="39.75" customHeight="1" x14ac:dyDescent="0.25">
      <c r="B82" s="48"/>
      <c r="C82" s="51"/>
      <c r="D82" s="54"/>
      <c r="E82" s="15" t="s">
        <v>46</v>
      </c>
      <c r="F82" s="16">
        <f t="shared" si="32"/>
        <v>536813</v>
      </c>
      <c r="G82" s="16">
        <v>224370</v>
      </c>
      <c r="H82" s="16">
        <v>172447</v>
      </c>
      <c r="I82" s="16">
        <v>139996</v>
      </c>
      <c r="J82" s="22"/>
    </row>
    <row r="83" spans="2:10" ht="39.75" customHeight="1" x14ac:dyDescent="0.25">
      <c r="B83" s="48"/>
      <c r="C83" s="51"/>
      <c r="D83" s="54"/>
      <c r="E83" s="15" t="s">
        <v>6</v>
      </c>
      <c r="F83" s="16">
        <f t="shared" si="32"/>
        <v>28253.32</v>
      </c>
      <c r="G83" s="16">
        <v>11808.95</v>
      </c>
      <c r="H83" s="16">
        <v>9076.16</v>
      </c>
      <c r="I83" s="16">
        <v>7368.21</v>
      </c>
      <c r="J83" s="22"/>
    </row>
    <row r="84" spans="2:10" ht="24.75" customHeight="1" x14ac:dyDescent="0.25">
      <c r="B84" s="56"/>
      <c r="C84" s="57"/>
      <c r="D84" s="58"/>
      <c r="E84" s="15" t="s">
        <v>7</v>
      </c>
      <c r="F84" s="16">
        <f>G84+H84+I84</f>
        <v>565066.31999999995</v>
      </c>
      <c r="G84" s="16">
        <f>G82+G83+G81</f>
        <v>236178.95</v>
      </c>
      <c r="H84" s="16">
        <f t="shared" ref="H84:I84" si="33">H82+H83+H81</f>
        <v>181523.16</v>
      </c>
      <c r="I84" s="16">
        <f t="shared" si="33"/>
        <v>147364.21</v>
      </c>
      <c r="J84" s="22"/>
    </row>
    <row r="85" spans="2:10" ht="39.75" customHeight="1" x14ac:dyDescent="0.25">
      <c r="B85" s="47" t="s">
        <v>57</v>
      </c>
      <c r="C85" s="50" t="s">
        <v>53</v>
      </c>
      <c r="D85" s="53" t="s">
        <v>52</v>
      </c>
      <c r="E85" s="15" t="s">
        <v>4</v>
      </c>
      <c r="F85" s="16">
        <f t="shared" si="32"/>
        <v>0</v>
      </c>
      <c r="G85" s="16">
        <v>0</v>
      </c>
      <c r="H85" s="16">
        <v>0</v>
      </c>
      <c r="I85" s="16">
        <v>0</v>
      </c>
      <c r="J85" s="22"/>
    </row>
    <row r="86" spans="2:10" ht="39.75" customHeight="1" x14ac:dyDescent="0.25">
      <c r="B86" s="48"/>
      <c r="C86" s="51"/>
      <c r="D86" s="54"/>
      <c r="E86" s="15" t="s">
        <v>46</v>
      </c>
      <c r="F86" s="16">
        <f t="shared" si="32"/>
        <v>844410</v>
      </c>
      <c r="G86" s="16">
        <v>156250</v>
      </c>
      <c r="H86" s="16">
        <v>156250</v>
      </c>
      <c r="I86" s="16">
        <v>531910</v>
      </c>
      <c r="J86" s="22"/>
    </row>
    <row r="87" spans="2:10" ht="39.75" customHeight="1" x14ac:dyDescent="0.25">
      <c r="B87" s="48"/>
      <c r="C87" s="51"/>
      <c r="D87" s="54"/>
      <c r="E87" s="15" t="s">
        <v>6</v>
      </c>
      <c r="F87" s="16">
        <f t="shared" si="32"/>
        <v>44442.619999999995</v>
      </c>
      <c r="G87" s="16">
        <v>8223.68</v>
      </c>
      <c r="H87" s="16">
        <v>8223.68</v>
      </c>
      <c r="I87" s="16">
        <v>27995.26</v>
      </c>
      <c r="J87" s="22"/>
    </row>
    <row r="88" spans="2:10" ht="25.5" customHeight="1" x14ac:dyDescent="0.25">
      <c r="B88" s="56"/>
      <c r="C88" s="57"/>
      <c r="D88" s="58"/>
      <c r="E88" s="15" t="s">
        <v>7</v>
      </c>
      <c r="F88" s="16">
        <f>G88+H88+I88</f>
        <v>888852.62</v>
      </c>
      <c r="G88" s="16">
        <f>G86+G87+G85</f>
        <v>164473.68</v>
      </c>
      <c r="H88" s="16">
        <f t="shared" ref="H88:I88" si="34">H86+H87+H85</f>
        <v>164473.68</v>
      </c>
      <c r="I88" s="16">
        <f t="shared" si="34"/>
        <v>559905.26</v>
      </c>
      <c r="J88" s="22"/>
    </row>
    <row r="89" spans="2:10" ht="39.75" customHeight="1" x14ac:dyDescent="0.25">
      <c r="B89" s="35" t="s">
        <v>44</v>
      </c>
      <c r="C89" s="38" t="s">
        <v>71</v>
      </c>
      <c r="D89" s="41" t="s">
        <v>52</v>
      </c>
      <c r="E89" s="20" t="s">
        <v>4</v>
      </c>
      <c r="F89" s="17">
        <f>F93</f>
        <v>0</v>
      </c>
      <c r="G89" s="17">
        <f t="shared" ref="G89:I89" si="35">G93</f>
        <v>0</v>
      </c>
      <c r="H89" s="17">
        <f t="shared" si="35"/>
        <v>0</v>
      </c>
      <c r="I89" s="17">
        <f t="shared" si="35"/>
        <v>0</v>
      </c>
      <c r="J89" s="44">
        <v>11</v>
      </c>
    </row>
    <row r="90" spans="2:10" ht="39.75" customHeight="1" x14ac:dyDescent="0.25">
      <c r="B90" s="36"/>
      <c r="C90" s="39"/>
      <c r="D90" s="42"/>
      <c r="E90" s="20" t="s">
        <v>46</v>
      </c>
      <c r="F90" s="17">
        <f>F94</f>
        <v>0</v>
      </c>
      <c r="G90" s="17">
        <f t="shared" ref="G90:I90" si="36">G94</f>
        <v>0</v>
      </c>
      <c r="H90" s="17">
        <f t="shared" si="36"/>
        <v>0</v>
      </c>
      <c r="I90" s="17">
        <f t="shared" si="36"/>
        <v>0</v>
      </c>
      <c r="J90" s="45"/>
    </row>
    <row r="91" spans="2:10" ht="39.75" customHeight="1" x14ac:dyDescent="0.25">
      <c r="B91" s="36"/>
      <c r="C91" s="39"/>
      <c r="D91" s="42"/>
      <c r="E91" s="20" t="s">
        <v>6</v>
      </c>
      <c r="F91" s="17">
        <f>F95</f>
        <v>6268480</v>
      </c>
      <c r="G91" s="17">
        <f t="shared" ref="G91:I91" si="37">G95</f>
        <v>2082400</v>
      </c>
      <c r="H91" s="17">
        <f t="shared" si="37"/>
        <v>2093040</v>
      </c>
      <c r="I91" s="17">
        <f t="shared" si="37"/>
        <v>2093040</v>
      </c>
      <c r="J91" s="45"/>
    </row>
    <row r="92" spans="2:10" s="21" customFormat="1" ht="24.75" customHeight="1" x14ac:dyDescent="0.25">
      <c r="B92" s="37"/>
      <c r="C92" s="40"/>
      <c r="D92" s="43"/>
      <c r="E92" s="20" t="s">
        <v>7</v>
      </c>
      <c r="F92" s="17">
        <f>F89+F90+F91</f>
        <v>6268480</v>
      </c>
      <c r="G92" s="17">
        <f t="shared" ref="G92:I92" si="38">G89+G90+G91</f>
        <v>2082400</v>
      </c>
      <c r="H92" s="17">
        <f t="shared" si="38"/>
        <v>2093040</v>
      </c>
      <c r="I92" s="17">
        <f t="shared" si="38"/>
        <v>2093040</v>
      </c>
      <c r="J92" s="46"/>
    </row>
    <row r="93" spans="2:10" s="21" customFormat="1" ht="39" customHeight="1" x14ac:dyDescent="0.25">
      <c r="B93" s="47" t="s">
        <v>20</v>
      </c>
      <c r="C93" s="50" t="s">
        <v>71</v>
      </c>
      <c r="D93" s="53" t="s">
        <v>52</v>
      </c>
      <c r="E93" s="15" t="s">
        <v>4</v>
      </c>
      <c r="F93" s="16">
        <f t="shared" ref="F93:F94" si="39">G93+H93+I93</f>
        <v>0</v>
      </c>
      <c r="G93" s="16">
        <v>0</v>
      </c>
      <c r="H93" s="16">
        <v>0</v>
      </c>
      <c r="I93" s="16">
        <v>0</v>
      </c>
      <c r="J93" s="31"/>
    </row>
    <row r="94" spans="2:10" s="21" customFormat="1" ht="39" customHeight="1" x14ac:dyDescent="0.25">
      <c r="B94" s="48"/>
      <c r="C94" s="51"/>
      <c r="D94" s="54"/>
      <c r="E94" s="15" t="s">
        <v>46</v>
      </c>
      <c r="F94" s="16">
        <f t="shared" si="39"/>
        <v>0</v>
      </c>
      <c r="G94" s="16">
        <v>0</v>
      </c>
      <c r="H94" s="16">
        <v>0</v>
      </c>
      <c r="I94" s="16">
        <v>0</v>
      </c>
      <c r="J94" s="31"/>
    </row>
    <row r="95" spans="2:10" s="21" customFormat="1" ht="39" customHeight="1" x14ac:dyDescent="0.25">
      <c r="B95" s="48"/>
      <c r="C95" s="51"/>
      <c r="D95" s="54"/>
      <c r="E95" s="15" t="s">
        <v>6</v>
      </c>
      <c r="F95" s="16">
        <f>G95+H95+I95</f>
        <v>6268480</v>
      </c>
      <c r="G95" s="16">
        <v>2082400</v>
      </c>
      <c r="H95" s="16">
        <v>2093040</v>
      </c>
      <c r="I95" s="16">
        <v>2093040</v>
      </c>
      <c r="J95" s="31"/>
    </row>
    <row r="96" spans="2:10" ht="25.5" customHeight="1" x14ac:dyDescent="0.25">
      <c r="B96" s="56"/>
      <c r="C96" s="57"/>
      <c r="D96" s="58"/>
      <c r="E96" s="15" t="s">
        <v>7</v>
      </c>
      <c r="F96" s="16">
        <f>F93+F94+F95</f>
        <v>6268480</v>
      </c>
      <c r="G96" s="16">
        <f t="shared" ref="G96:I96" si="40">G93+G94+G95</f>
        <v>2082400</v>
      </c>
      <c r="H96" s="16">
        <f t="shared" si="40"/>
        <v>2093040</v>
      </c>
      <c r="I96" s="16">
        <f t="shared" si="40"/>
        <v>2093040</v>
      </c>
      <c r="J96" s="22"/>
    </row>
    <row r="97" spans="2:10" ht="43.5" customHeight="1" x14ac:dyDescent="0.25">
      <c r="B97" s="35" t="s">
        <v>47</v>
      </c>
      <c r="C97" s="38" t="s">
        <v>72</v>
      </c>
      <c r="D97" s="41" t="s">
        <v>52</v>
      </c>
      <c r="E97" s="20" t="s">
        <v>4</v>
      </c>
      <c r="F97" s="17">
        <f>F101</f>
        <v>0</v>
      </c>
      <c r="G97" s="17">
        <f t="shared" ref="G97:I97" si="41">G101</f>
        <v>0</v>
      </c>
      <c r="H97" s="17">
        <f t="shared" si="41"/>
        <v>0</v>
      </c>
      <c r="I97" s="17">
        <f t="shared" si="41"/>
        <v>0</v>
      </c>
      <c r="J97" s="44">
        <v>12</v>
      </c>
    </row>
    <row r="98" spans="2:10" ht="42" customHeight="1" x14ac:dyDescent="0.25">
      <c r="B98" s="36"/>
      <c r="C98" s="39"/>
      <c r="D98" s="42"/>
      <c r="E98" s="20" t="s">
        <v>46</v>
      </c>
      <c r="F98" s="17">
        <f>F102</f>
        <v>14061600</v>
      </c>
      <c r="G98" s="17">
        <f t="shared" ref="G98:I98" si="42">G102</f>
        <v>4843440</v>
      </c>
      <c r="H98" s="17">
        <f t="shared" si="42"/>
        <v>4609080</v>
      </c>
      <c r="I98" s="17">
        <f t="shared" si="42"/>
        <v>4609080</v>
      </c>
      <c r="J98" s="45"/>
    </row>
    <row r="99" spans="2:10" ht="39.75" customHeight="1" x14ac:dyDescent="0.25">
      <c r="B99" s="36"/>
      <c r="C99" s="39"/>
      <c r="D99" s="42"/>
      <c r="E99" s="20" t="s">
        <v>6</v>
      </c>
      <c r="F99" s="17">
        <f>F103</f>
        <v>0</v>
      </c>
      <c r="G99" s="17">
        <f t="shared" ref="G99:I99" si="43">G103</f>
        <v>0</v>
      </c>
      <c r="H99" s="17">
        <f t="shared" si="43"/>
        <v>0</v>
      </c>
      <c r="I99" s="17">
        <f t="shared" si="43"/>
        <v>0</v>
      </c>
      <c r="J99" s="45"/>
    </row>
    <row r="100" spans="2:10" s="21" customFormat="1" ht="24" customHeight="1" thickBot="1" x14ac:dyDescent="0.3">
      <c r="B100" s="106"/>
      <c r="C100" s="107"/>
      <c r="D100" s="108"/>
      <c r="E100" s="86" t="s">
        <v>7</v>
      </c>
      <c r="F100" s="87">
        <f>F97+F98+F99</f>
        <v>14061600</v>
      </c>
      <c r="G100" s="87">
        <f t="shared" ref="G100:I100" si="44">G97+G98+G99</f>
        <v>4843440</v>
      </c>
      <c r="H100" s="87">
        <f t="shared" si="44"/>
        <v>4609080</v>
      </c>
      <c r="I100" s="87">
        <f t="shared" si="44"/>
        <v>4609080</v>
      </c>
      <c r="J100" s="109"/>
    </row>
    <row r="101" spans="2:10" s="21" customFormat="1" ht="54" customHeight="1" x14ac:dyDescent="0.25">
      <c r="B101" s="89" t="s">
        <v>22</v>
      </c>
      <c r="C101" s="90" t="s">
        <v>56</v>
      </c>
      <c r="D101" s="91" t="s">
        <v>52</v>
      </c>
      <c r="E101" s="92" t="s">
        <v>4</v>
      </c>
      <c r="F101" s="93">
        <f>G101+H101+I101</f>
        <v>0</v>
      </c>
      <c r="G101" s="93">
        <v>0</v>
      </c>
      <c r="H101" s="93">
        <v>0</v>
      </c>
      <c r="I101" s="93">
        <v>0</v>
      </c>
      <c r="J101" s="101"/>
    </row>
    <row r="102" spans="2:10" s="21" customFormat="1" ht="45" customHeight="1" x14ac:dyDescent="0.25">
      <c r="B102" s="48"/>
      <c r="C102" s="51"/>
      <c r="D102" s="54"/>
      <c r="E102" s="15" t="s">
        <v>46</v>
      </c>
      <c r="F102" s="16">
        <f>G102+H102+I102</f>
        <v>14061600</v>
      </c>
      <c r="G102" s="16">
        <v>4843440</v>
      </c>
      <c r="H102" s="16">
        <v>4609080</v>
      </c>
      <c r="I102" s="16">
        <v>4609080</v>
      </c>
      <c r="J102" s="31"/>
    </row>
    <row r="103" spans="2:10" s="21" customFormat="1" ht="52.5" customHeight="1" x14ac:dyDescent="0.25">
      <c r="B103" s="48"/>
      <c r="C103" s="51"/>
      <c r="D103" s="54"/>
      <c r="E103" s="15" t="s">
        <v>6</v>
      </c>
      <c r="F103" s="16">
        <f>G103+H103+I103</f>
        <v>0</v>
      </c>
      <c r="G103" s="16">
        <v>0</v>
      </c>
      <c r="H103" s="16">
        <v>0</v>
      </c>
      <c r="I103" s="16">
        <v>0</v>
      </c>
      <c r="J103" s="31"/>
    </row>
    <row r="104" spans="2:10" ht="24.75" customHeight="1" x14ac:dyDescent="0.25">
      <c r="B104" s="56"/>
      <c r="C104" s="57"/>
      <c r="D104" s="58"/>
      <c r="E104" s="15" t="s">
        <v>7</v>
      </c>
      <c r="F104" s="16">
        <f>F101+F102+F103</f>
        <v>14061600</v>
      </c>
      <c r="G104" s="16">
        <f t="shared" ref="G104:I104" si="45">G101+G102+G103</f>
        <v>4843440</v>
      </c>
      <c r="H104" s="16">
        <f t="shared" si="45"/>
        <v>4609080</v>
      </c>
      <c r="I104" s="16">
        <f t="shared" si="45"/>
        <v>4609080</v>
      </c>
      <c r="J104" s="22"/>
    </row>
    <row r="105" spans="2:10" ht="39.75" customHeight="1" x14ac:dyDescent="0.25">
      <c r="B105" s="35" t="s">
        <v>73</v>
      </c>
      <c r="C105" s="38" t="s">
        <v>45</v>
      </c>
      <c r="D105" s="41" t="s">
        <v>52</v>
      </c>
      <c r="E105" s="20" t="s">
        <v>4</v>
      </c>
      <c r="F105" s="17">
        <f>F109+F113</f>
        <v>0</v>
      </c>
      <c r="G105" s="17">
        <f t="shared" ref="G105:I105" si="46">G109+G113</f>
        <v>0</v>
      </c>
      <c r="H105" s="17">
        <f t="shared" si="46"/>
        <v>0</v>
      </c>
      <c r="I105" s="17">
        <f t="shared" si="46"/>
        <v>0</v>
      </c>
      <c r="J105" s="44" t="s">
        <v>62</v>
      </c>
    </row>
    <row r="106" spans="2:10" ht="41.25" customHeight="1" x14ac:dyDescent="0.25">
      <c r="B106" s="36"/>
      <c r="C106" s="39"/>
      <c r="D106" s="42"/>
      <c r="E106" s="20" t="s">
        <v>46</v>
      </c>
      <c r="F106" s="17">
        <f>F110+F114</f>
        <v>5795000</v>
      </c>
      <c r="G106" s="17">
        <f t="shared" ref="G106:I106" si="47">G110+G114</f>
        <v>5795000</v>
      </c>
      <c r="H106" s="17">
        <f t="shared" si="47"/>
        <v>0</v>
      </c>
      <c r="I106" s="17">
        <f t="shared" si="47"/>
        <v>0</v>
      </c>
      <c r="J106" s="45"/>
    </row>
    <row r="107" spans="2:10" ht="37.5" customHeight="1" x14ac:dyDescent="0.25">
      <c r="B107" s="36"/>
      <c r="C107" s="39"/>
      <c r="D107" s="42"/>
      <c r="E107" s="20" t="s">
        <v>6</v>
      </c>
      <c r="F107" s="17">
        <f>F111+F115</f>
        <v>305000</v>
      </c>
      <c r="G107" s="17">
        <f t="shared" ref="G107:I107" si="48">G111+G115</f>
        <v>305000</v>
      </c>
      <c r="H107" s="17">
        <f t="shared" si="48"/>
        <v>0</v>
      </c>
      <c r="I107" s="17">
        <f t="shared" si="48"/>
        <v>0</v>
      </c>
      <c r="J107" s="45"/>
    </row>
    <row r="108" spans="2:10" ht="19.5" customHeight="1" x14ac:dyDescent="0.25">
      <c r="B108" s="37"/>
      <c r="C108" s="40"/>
      <c r="D108" s="43"/>
      <c r="E108" s="20" t="s">
        <v>7</v>
      </c>
      <c r="F108" s="17">
        <f>F106+F107+F105</f>
        <v>6100000</v>
      </c>
      <c r="G108" s="17">
        <f>G106+G107+G105</f>
        <v>6100000</v>
      </c>
      <c r="H108" s="17">
        <f t="shared" ref="H108:I108" si="49">H106+H107+H105</f>
        <v>0</v>
      </c>
      <c r="I108" s="17">
        <f t="shared" si="49"/>
        <v>0</v>
      </c>
      <c r="J108" s="46"/>
    </row>
    <row r="109" spans="2:10" ht="39" customHeight="1" x14ac:dyDescent="0.25">
      <c r="B109" s="47" t="s">
        <v>24</v>
      </c>
      <c r="C109" s="50" t="s">
        <v>17</v>
      </c>
      <c r="D109" s="53" t="s">
        <v>52</v>
      </c>
      <c r="E109" s="15" t="s">
        <v>4</v>
      </c>
      <c r="F109" s="16">
        <f>G109+H109+I109</f>
        <v>0</v>
      </c>
      <c r="G109" s="16">
        <v>0</v>
      </c>
      <c r="H109" s="16">
        <v>0</v>
      </c>
      <c r="I109" s="16">
        <v>0</v>
      </c>
      <c r="J109" s="31"/>
    </row>
    <row r="110" spans="2:10" ht="42" customHeight="1" x14ac:dyDescent="0.25">
      <c r="B110" s="48"/>
      <c r="C110" s="51"/>
      <c r="D110" s="54"/>
      <c r="E110" s="15" t="s">
        <v>46</v>
      </c>
      <c r="F110" s="16">
        <f>G110+H110+I110</f>
        <v>5225000</v>
      </c>
      <c r="G110" s="16">
        <v>5225000</v>
      </c>
      <c r="H110" s="16">
        <v>0</v>
      </c>
      <c r="I110" s="16">
        <v>0</v>
      </c>
      <c r="J110" s="22"/>
    </row>
    <row r="111" spans="2:10" ht="40.5" customHeight="1" x14ac:dyDescent="0.25">
      <c r="B111" s="48"/>
      <c r="C111" s="51"/>
      <c r="D111" s="54"/>
      <c r="E111" s="15" t="s">
        <v>6</v>
      </c>
      <c r="F111" s="16">
        <f t="shared" ref="F111" si="50">G111+H111+I111</f>
        <v>275000</v>
      </c>
      <c r="G111" s="16">
        <v>275000</v>
      </c>
      <c r="H111" s="16">
        <v>0</v>
      </c>
      <c r="I111" s="16">
        <v>0</v>
      </c>
      <c r="J111" s="22"/>
    </row>
    <row r="112" spans="2:10" ht="20.25" customHeight="1" x14ac:dyDescent="0.25">
      <c r="B112" s="56"/>
      <c r="C112" s="57"/>
      <c r="D112" s="58"/>
      <c r="E112" s="15" t="s">
        <v>7</v>
      </c>
      <c r="F112" s="16">
        <f>F110+F111+F109</f>
        <v>5500000</v>
      </c>
      <c r="G112" s="16">
        <f t="shared" ref="G112:I112" si="51">G110+G111+G109</f>
        <v>5500000</v>
      </c>
      <c r="H112" s="16">
        <f t="shared" si="51"/>
        <v>0</v>
      </c>
      <c r="I112" s="16">
        <f t="shared" si="51"/>
        <v>0</v>
      </c>
      <c r="J112" s="22"/>
    </row>
    <row r="113" spans="2:10" ht="42" customHeight="1" x14ac:dyDescent="0.25">
      <c r="B113" s="47" t="s">
        <v>25</v>
      </c>
      <c r="C113" s="50" t="s">
        <v>19</v>
      </c>
      <c r="D113" s="53" t="s">
        <v>52</v>
      </c>
      <c r="E113" s="15" t="s">
        <v>4</v>
      </c>
      <c r="F113" s="16">
        <f>G113+H113+I113</f>
        <v>0</v>
      </c>
      <c r="G113" s="16">
        <v>0</v>
      </c>
      <c r="H113" s="16">
        <v>0</v>
      </c>
      <c r="I113" s="16">
        <v>0</v>
      </c>
      <c r="J113" s="22"/>
    </row>
    <row r="114" spans="2:10" ht="40.5" customHeight="1" x14ac:dyDescent="0.25">
      <c r="B114" s="48"/>
      <c r="C114" s="51"/>
      <c r="D114" s="54"/>
      <c r="E114" s="15" t="s">
        <v>46</v>
      </c>
      <c r="F114" s="16">
        <f>G114+H114+I114</f>
        <v>570000</v>
      </c>
      <c r="G114" s="16">
        <v>570000</v>
      </c>
      <c r="H114" s="16">
        <v>0</v>
      </c>
      <c r="I114" s="16">
        <v>0</v>
      </c>
      <c r="J114" s="22"/>
    </row>
    <row r="115" spans="2:10" ht="39" customHeight="1" x14ac:dyDescent="0.25">
      <c r="B115" s="48"/>
      <c r="C115" s="51"/>
      <c r="D115" s="54"/>
      <c r="E115" s="15" t="s">
        <v>6</v>
      </c>
      <c r="F115" s="16">
        <f>G115+H115+I115</f>
        <v>30000</v>
      </c>
      <c r="G115" s="16">
        <v>30000</v>
      </c>
      <c r="H115" s="16">
        <v>0</v>
      </c>
      <c r="I115" s="16">
        <v>0</v>
      </c>
      <c r="J115" s="22"/>
    </row>
    <row r="116" spans="2:10" ht="24" customHeight="1" thickBot="1" x14ac:dyDescent="0.3">
      <c r="B116" s="49"/>
      <c r="C116" s="52"/>
      <c r="D116" s="55"/>
      <c r="E116" s="7" t="s">
        <v>7</v>
      </c>
      <c r="F116" s="11">
        <f>F114+F115+F113</f>
        <v>600000</v>
      </c>
      <c r="G116" s="11">
        <f t="shared" ref="G116:I116" si="52">G114+G115+G113</f>
        <v>600000</v>
      </c>
      <c r="H116" s="11">
        <f t="shared" si="52"/>
        <v>0</v>
      </c>
      <c r="I116" s="11">
        <f t="shared" si="52"/>
        <v>0</v>
      </c>
      <c r="J116" s="27"/>
    </row>
    <row r="117" spans="2:10" s="21" customFormat="1" ht="38.25" customHeight="1" x14ac:dyDescent="0.25">
      <c r="B117" s="110" t="s">
        <v>74</v>
      </c>
      <c r="C117" s="111" t="s">
        <v>48</v>
      </c>
      <c r="D117" s="112" t="s">
        <v>52</v>
      </c>
      <c r="E117" s="99" t="s">
        <v>4</v>
      </c>
      <c r="F117" s="100">
        <f>F122</f>
        <v>0</v>
      </c>
      <c r="G117" s="100">
        <f t="shared" ref="G117:I117" si="53">G122</f>
        <v>0</v>
      </c>
      <c r="H117" s="100">
        <f t="shared" si="53"/>
        <v>0</v>
      </c>
      <c r="I117" s="100">
        <f t="shared" si="53"/>
        <v>0</v>
      </c>
      <c r="J117" s="113">
        <v>17.18</v>
      </c>
    </row>
    <row r="118" spans="2:10" ht="20.25" customHeight="1" x14ac:dyDescent="0.25">
      <c r="B118" s="36"/>
      <c r="C118" s="39"/>
      <c r="D118" s="42"/>
      <c r="E118" s="68" t="s">
        <v>32</v>
      </c>
      <c r="F118" s="67">
        <f>F123</f>
        <v>702000</v>
      </c>
      <c r="G118" s="67">
        <f t="shared" ref="G118:I118" si="54">G123</f>
        <v>234000</v>
      </c>
      <c r="H118" s="67">
        <f t="shared" si="54"/>
        <v>234000</v>
      </c>
      <c r="I118" s="67">
        <f t="shared" si="54"/>
        <v>234000</v>
      </c>
      <c r="J118" s="45"/>
    </row>
    <row r="119" spans="2:10" ht="19.5" customHeight="1" x14ac:dyDescent="0.25">
      <c r="B119" s="36"/>
      <c r="C119" s="39"/>
      <c r="D119" s="42"/>
      <c r="E119" s="68"/>
      <c r="F119" s="67"/>
      <c r="G119" s="67"/>
      <c r="H119" s="67"/>
      <c r="I119" s="67"/>
      <c r="J119" s="45"/>
    </row>
    <row r="120" spans="2:10" ht="47.25" customHeight="1" x14ac:dyDescent="0.25">
      <c r="B120" s="36"/>
      <c r="C120" s="39"/>
      <c r="D120" s="42"/>
      <c r="E120" s="20" t="s">
        <v>6</v>
      </c>
      <c r="F120" s="17">
        <f>F125</f>
        <v>310500</v>
      </c>
      <c r="G120" s="17">
        <f t="shared" ref="G120:I120" si="55">G125</f>
        <v>103500</v>
      </c>
      <c r="H120" s="17">
        <f t="shared" si="55"/>
        <v>103500</v>
      </c>
      <c r="I120" s="17">
        <f t="shared" si="55"/>
        <v>103500</v>
      </c>
      <c r="J120" s="45"/>
    </row>
    <row r="121" spans="2:10" ht="15.75" x14ac:dyDescent="0.25">
      <c r="B121" s="37"/>
      <c r="C121" s="40"/>
      <c r="D121" s="43"/>
      <c r="E121" s="20" t="s">
        <v>7</v>
      </c>
      <c r="F121" s="17">
        <f>F118+F120+F117</f>
        <v>1012500</v>
      </c>
      <c r="G121" s="17">
        <f>G118+G120+G117</f>
        <v>337500</v>
      </c>
      <c r="H121" s="17">
        <f t="shared" ref="H121:I121" si="56">H118+H120+H117</f>
        <v>337500</v>
      </c>
      <c r="I121" s="17">
        <f t="shared" si="56"/>
        <v>337500</v>
      </c>
      <c r="J121" s="46"/>
    </row>
    <row r="122" spans="2:10" ht="37.5" customHeight="1" x14ac:dyDescent="0.25">
      <c r="B122" s="47" t="s">
        <v>75</v>
      </c>
      <c r="C122" s="50" t="s">
        <v>23</v>
      </c>
      <c r="D122" s="53" t="s">
        <v>52</v>
      </c>
      <c r="E122" s="15" t="s">
        <v>4</v>
      </c>
      <c r="F122" s="16">
        <f>G122+H122+I122</f>
        <v>0</v>
      </c>
      <c r="G122" s="16">
        <v>0</v>
      </c>
      <c r="H122" s="16">
        <v>0</v>
      </c>
      <c r="I122" s="16">
        <v>0</v>
      </c>
      <c r="J122" s="31"/>
    </row>
    <row r="123" spans="2:10" ht="21.75" customHeight="1" x14ac:dyDescent="0.25">
      <c r="B123" s="48"/>
      <c r="C123" s="51"/>
      <c r="D123" s="54"/>
      <c r="E123" s="66" t="s">
        <v>32</v>
      </c>
      <c r="F123" s="59">
        <f>G123+H123+I123</f>
        <v>702000</v>
      </c>
      <c r="G123" s="59">
        <v>234000</v>
      </c>
      <c r="H123" s="59">
        <v>234000</v>
      </c>
      <c r="I123" s="59">
        <v>234000</v>
      </c>
      <c r="J123" s="61"/>
    </row>
    <row r="124" spans="2:10" ht="20.25" customHeight="1" x14ac:dyDescent="0.25">
      <c r="B124" s="48"/>
      <c r="C124" s="51"/>
      <c r="D124" s="54"/>
      <c r="E124" s="66"/>
      <c r="F124" s="59"/>
      <c r="G124" s="59"/>
      <c r="H124" s="59"/>
      <c r="I124" s="59"/>
      <c r="J124" s="61"/>
    </row>
    <row r="125" spans="2:10" ht="41.25" customHeight="1" x14ac:dyDescent="0.25">
      <c r="B125" s="48"/>
      <c r="C125" s="51"/>
      <c r="D125" s="54"/>
      <c r="E125" s="15" t="s">
        <v>6</v>
      </c>
      <c r="F125" s="16">
        <f>G125+H125+I125</f>
        <v>310500</v>
      </c>
      <c r="G125" s="16">
        <v>103500</v>
      </c>
      <c r="H125" s="16">
        <v>103500</v>
      </c>
      <c r="I125" s="16">
        <v>103500</v>
      </c>
      <c r="J125" s="22"/>
    </row>
    <row r="126" spans="2:10" ht="16.5" thickBot="1" x14ac:dyDescent="0.3">
      <c r="B126" s="49"/>
      <c r="C126" s="52"/>
      <c r="D126" s="55"/>
      <c r="E126" s="7" t="s">
        <v>7</v>
      </c>
      <c r="F126" s="11">
        <f>F123+F125+F122</f>
        <v>1012500</v>
      </c>
      <c r="G126" s="11">
        <f t="shared" ref="G126:I126" si="57">G123+G125+G122</f>
        <v>337500</v>
      </c>
      <c r="H126" s="11">
        <f t="shared" si="57"/>
        <v>337500</v>
      </c>
      <c r="I126" s="11">
        <f t="shared" si="57"/>
        <v>337500</v>
      </c>
      <c r="J126" s="27"/>
    </row>
    <row r="127" spans="2:10" ht="15" hidden="1" customHeight="1" x14ac:dyDescent="0.25">
      <c r="B127" s="5"/>
      <c r="C127" s="34"/>
      <c r="D127" s="6"/>
      <c r="E127" s="6"/>
      <c r="F127" s="9"/>
      <c r="G127" s="9"/>
      <c r="H127" s="9"/>
      <c r="I127" s="9"/>
      <c r="J127" s="29"/>
    </row>
    <row r="128" spans="2:10" x14ac:dyDescent="0.25">
      <c r="F128" s="10"/>
      <c r="G128" s="10"/>
      <c r="H128" s="10"/>
      <c r="I128" s="10"/>
    </row>
  </sheetData>
  <mergeCells count="124">
    <mergeCell ref="G2:J4"/>
    <mergeCell ref="B10:J10"/>
    <mergeCell ref="E66:E67"/>
    <mergeCell ref="F66:F67"/>
    <mergeCell ref="G66:G67"/>
    <mergeCell ref="F11:J12"/>
    <mergeCell ref="C15:C19"/>
    <mergeCell ref="D15:D19"/>
    <mergeCell ref="E15:E16"/>
    <mergeCell ref="F15:F16"/>
    <mergeCell ref="B44:B47"/>
    <mergeCell ref="C44:C47"/>
    <mergeCell ref="D44:D47"/>
    <mergeCell ref="B20:B23"/>
    <mergeCell ref="C20:C23"/>
    <mergeCell ref="D20:D23"/>
    <mergeCell ref="B11:B13"/>
    <mergeCell ref="C11:C13"/>
    <mergeCell ref="D11:D13"/>
    <mergeCell ref="E11:E13"/>
    <mergeCell ref="B15:B19"/>
    <mergeCell ref="D66:D67"/>
    <mergeCell ref="B48:B51"/>
    <mergeCell ref="C48:C51"/>
    <mergeCell ref="B105:B108"/>
    <mergeCell ref="C105:C108"/>
    <mergeCell ref="D105:D108"/>
    <mergeCell ref="J105:J108"/>
    <mergeCell ref="I123:I124"/>
    <mergeCell ref="J123:J124"/>
    <mergeCell ref="H118:H119"/>
    <mergeCell ref="I118:I119"/>
    <mergeCell ref="E123:E124"/>
    <mergeCell ref="F123:F124"/>
    <mergeCell ref="G123:G124"/>
    <mergeCell ref="H123:H124"/>
    <mergeCell ref="E118:E119"/>
    <mergeCell ref="F118:F119"/>
    <mergeCell ref="B85:B88"/>
    <mergeCell ref="C85:C88"/>
    <mergeCell ref="D85:D88"/>
    <mergeCell ref="G15:G16"/>
    <mergeCell ref="H15:H16"/>
    <mergeCell ref="I15:I16"/>
    <mergeCell ref="J15:J16"/>
    <mergeCell ref="H55:H56"/>
    <mergeCell ref="I55:I56"/>
    <mergeCell ref="J55:J56"/>
    <mergeCell ref="G55:G56"/>
    <mergeCell ref="J20:J23"/>
    <mergeCell ref="J44:J47"/>
    <mergeCell ref="B77:B80"/>
    <mergeCell ref="C77:C80"/>
    <mergeCell ref="D77:D80"/>
    <mergeCell ref="J77:J80"/>
    <mergeCell ref="E55:E56"/>
    <mergeCell ref="F55:F56"/>
    <mergeCell ref="H66:H67"/>
    <mergeCell ref="I66:I67"/>
    <mergeCell ref="J66:J67"/>
    <mergeCell ref="B66:B67"/>
    <mergeCell ref="C66:C67"/>
    <mergeCell ref="B36:B39"/>
    <mergeCell ref="C36:C39"/>
    <mergeCell ref="D36:D39"/>
    <mergeCell ref="B40:B43"/>
    <mergeCell ref="C40:C43"/>
    <mergeCell ref="D40:D43"/>
    <mergeCell ref="B81:B84"/>
    <mergeCell ref="C81:C84"/>
    <mergeCell ref="D81:D84"/>
    <mergeCell ref="D48:D51"/>
    <mergeCell ref="B52:B56"/>
    <mergeCell ref="C52:C56"/>
    <mergeCell ref="D52:D56"/>
    <mergeCell ref="B61:B64"/>
    <mergeCell ref="C61:C64"/>
    <mergeCell ref="D61:D64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  <mergeCell ref="B68:B71"/>
    <mergeCell ref="C68:C71"/>
    <mergeCell ref="D68:D71"/>
    <mergeCell ref="B72:B75"/>
    <mergeCell ref="C72:C75"/>
    <mergeCell ref="D72:D75"/>
    <mergeCell ref="B57:B60"/>
    <mergeCell ref="C57:C60"/>
    <mergeCell ref="D57:D60"/>
    <mergeCell ref="B97:B100"/>
    <mergeCell ref="C97:C100"/>
    <mergeCell ref="D97:D100"/>
    <mergeCell ref="J97:J100"/>
    <mergeCell ref="B101:B104"/>
    <mergeCell ref="C101:C104"/>
    <mergeCell ref="D101:D104"/>
    <mergeCell ref="B89:B92"/>
    <mergeCell ref="C89:C92"/>
    <mergeCell ref="D89:D92"/>
    <mergeCell ref="J89:J92"/>
    <mergeCell ref="B93:B96"/>
    <mergeCell ref="C93:C96"/>
    <mergeCell ref="D93:D96"/>
    <mergeCell ref="B117:B121"/>
    <mergeCell ref="C117:C121"/>
    <mergeCell ref="D117:D121"/>
    <mergeCell ref="J117:J121"/>
    <mergeCell ref="B122:B126"/>
    <mergeCell ref="C122:C126"/>
    <mergeCell ref="D122:D126"/>
    <mergeCell ref="B109:B112"/>
    <mergeCell ref="C109:C112"/>
    <mergeCell ref="D109:D112"/>
    <mergeCell ref="B113:B116"/>
    <mergeCell ref="C113:C116"/>
    <mergeCell ref="D113:D116"/>
    <mergeCell ref="G118:G119"/>
  </mergeCells>
  <pageMargins left="0.51181102362204722" right="0.51181102362204722" top="0.74803149606299213" bottom="0.35433070866141736" header="0.31496062992125984" footer="0.31496062992125984"/>
  <pageSetup paperSize="9" scale="73" orientation="landscape" horizontalDpi="0" verticalDpi="0" r:id="rId1"/>
  <rowBreaks count="6" manualBreakCount="6">
    <brk id="23" max="16383" man="1"/>
    <brk id="43" max="16383" man="1"/>
    <brk id="60" max="16383" man="1"/>
    <brk id="80" max="16383" man="1"/>
    <brk id="100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2022-01-24T08:49:39Z</cp:lastPrinted>
  <dcterms:created xsi:type="dcterms:W3CDTF">2020-01-31T09:26:11Z</dcterms:created>
  <dcterms:modified xsi:type="dcterms:W3CDTF">2022-01-24T09:01:07Z</dcterms:modified>
</cp:coreProperties>
</file>